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kuhoken-my.sharepoint.com/personal/gakkai24_kokuhoken_onmicrosoft_com/Documents/歯科保存専門医/様式集/専門医/"/>
    </mc:Choice>
  </mc:AlternateContent>
  <xr:revisionPtr revIDLastSave="50" documentId="13_ncr:1_{0DD56345-2668-4FF2-8E0E-6C0DB2488DF6}" xr6:coauthVersionLast="47" xr6:coauthVersionMax="47" xr10:uidLastSave="{C00AD665-1829-4B69-9205-DD37655E62B7}"/>
  <bookViews>
    <workbookView xWindow="-108" yWindow="-108" windowWidth="23256" windowHeight="12720" xr2:uid="{9D2516E4-C034-AB49-843E-75A14C241C69}"/>
  </bookViews>
  <sheets>
    <sheet name="歯内臨床実績(1)" sheetId="1" r:id="rId1"/>
    <sheet name="歯内臨床実績(2)" sheetId="5" r:id="rId2"/>
    <sheet name="歯内臨床実績(3)" sheetId="6" r:id="rId3"/>
    <sheet name="歯内臨床実績(4)" sheetId="7" r:id="rId4"/>
    <sheet name="歯内臨床実績(5)" sheetId="8" r:id="rId5"/>
    <sheet name="歯内臨床実績(6)" sheetId="10" r:id="rId6"/>
    <sheet name="歯内臨床実績(7)" sheetId="11" r:id="rId7"/>
    <sheet name="歯内臨床実績まとめ" sheetId="9" r:id="rId8"/>
  </sheets>
  <definedNames>
    <definedName name="_xlnm.Print_Area" localSheetId="7">歯内臨床実績まとめ!$A$1:$P$77</definedName>
    <definedName name="_xlnm.Print_Titles" localSheetId="7">歯内臨床実績まとめ!$1:$7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7" i="9" l="1"/>
  <c r="N77" i="9"/>
  <c r="M77" i="9"/>
  <c r="L77" i="9"/>
  <c r="K77" i="9"/>
  <c r="J77" i="9"/>
  <c r="I77" i="9"/>
  <c r="H77" i="9"/>
  <c r="G77" i="9"/>
  <c r="F77" i="9"/>
  <c r="E77" i="9"/>
  <c r="D77" i="9"/>
  <c r="C77" i="9"/>
  <c r="B77" i="9"/>
  <c r="P76" i="9"/>
  <c r="N76" i="9"/>
  <c r="M76" i="9"/>
  <c r="L76" i="9"/>
  <c r="K76" i="9"/>
  <c r="J76" i="9"/>
  <c r="I76" i="9"/>
  <c r="H76" i="9"/>
  <c r="G76" i="9"/>
  <c r="F76" i="9"/>
  <c r="E76" i="9"/>
  <c r="D76" i="9"/>
  <c r="C76" i="9"/>
  <c r="B76" i="9"/>
  <c r="P75" i="9"/>
  <c r="N75" i="9"/>
  <c r="M75" i="9"/>
  <c r="L75" i="9"/>
  <c r="K75" i="9"/>
  <c r="J75" i="9"/>
  <c r="I75" i="9"/>
  <c r="H75" i="9"/>
  <c r="G75" i="9"/>
  <c r="F75" i="9"/>
  <c r="E75" i="9"/>
  <c r="D75" i="9"/>
  <c r="C75" i="9"/>
  <c r="B75" i="9"/>
  <c r="P74" i="9"/>
  <c r="N74" i="9"/>
  <c r="M74" i="9"/>
  <c r="L74" i="9"/>
  <c r="K74" i="9"/>
  <c r="J74" i="9"/>
  <c r="I74" i="9"/>
  <c r="H74" i="9"/>
  <c r="G74" i="9"/>
  <c r="F74" i="9"/>
  <c r="E74" i="9"/>
  <c r="D74" i="9"/>
  <c r="C74" i="9"/>
  <c r="B74" i="9"/>
  <c r="P73" i="9"/>
  <c r="N73" i="9"/>
  <c r="M73" i="9"/>
  <c r="L73" i="9"/>
  <c r="K73" i="9"/>
  <c r="J73" i="9"/>
  <c r="I73" i="9"/>
  <c r="H73" i="9"/>
  <c r="G73" i="9"/>
  <c r="F73" i="9"/>
  <c r="E73" i="9"/>
  <c r="D73" i="9"/>
  <c r="C73" i="9"/>
  <c r="B73" i="9"/>
  <c r="P72" i="9"/>
  <c r="N72" i="9"/>
  <c r="M72" i="9"/>
  <c r="L72" i="9"/>
  <c r="K72" i="9"/>
  <c r="J72" i="9"/>
  <c r="I72" i="9"/>
  <c r="H72" i="9"/>
  <c r="G72" i="9"/>
  <c r="F72" i="9"/>
  <c r="E72" i="9"/>
  <c r="D72" i="9"/>
  <c r="C72" i="9"/>
  <c r="B72" i="9"/>
  <c r="P71" i="9"/>
  <c r="N71" i="9"/>
  <c r="M71" i="9"/>
  <c r="L71" i="9"/>
  <c r="K71" i="9"/>
  <c r="J71" i="9"/>
  <c r="I71" i="9"/>
  <c r="H71" i="9"/>
  <c r="G71" i="9"/>
  <c r="F71" i="9"/>
  <c r="E71" i="9"/>
  <c r="D71" i="9"/>
  <c r="C71" i="9"/>
  <c r="B71" i="9"/>
  <c r="P70" i="9"/>
  <c r="N70" i="9"/>
  <c r="M70" i="9"/>
  <c r="L70" i="9"/>
  <c r="K70" i="9"/>
  <c r="J70" i="9"/>
  <c r="I70" i="9"/>
  <c r="H70" i="9"/>
  <c r="G70" i="9"/>
  <c r="F70" i="9"/>
  <c r="E70" i="9"/>
  <c r="D70" i="9"/>
  <c r="C70" i="9"/>
  <c r="B70" i="9"/>
  <c r="P69" i="9"/>
  <c r="N69" i="9"/>
  <c r="M69" i="9"/>
  <c r="L69" i="9"/>
  <c r="K69" i="9"/>
  <c r="J69" i="9"/>
  <c r="I69" i="9"/>
  <c r="H69" i="9"/>
  <c r="G69" i="9"/>
  <c r="F69" i="9"/>
  <c r="E69" i="9"/>
  <c r="D69" i="9"/>
  <c r="C69" i="9"/>
  <c r="B69" i="9"/>
  <c r="P68" i="9"/>
  <c r="N68" i="9"/>
  <c r="M68" i="9"/>
  <c r="L68" i="9"/>
  <c r="K68" i="9"/>
  <c r="J68" i="9"/>
  <c r="I68" i="9"/>
  <c r="H68" i="9"/>
  <c r="G68" i="9"/>
  <c r="F68" i="9"/>
  <c r="E68" i="9"/>
  <c r="D68" i="9"/>
  <c r="C68" i="9"/>
  <c r="B68" i="9"/>
  <c r="P17" i="11"/>
  <c r="J3" i="11"/>
  <c r="D3" i="11"/>
  <c r="P67" i="9"/>
  <c r="N67" i="9"/>
  <c r="M67" i="9"/>
  <c r="L67" i="9"/>
  <c r="K67" i="9"/>
  <c r="J67" i="9"/>
  <c r="I67" i="9"/>
  <c r="H67" i="9"/>
  <c r="G67" i="9"/>
  <c r="F67" i="9"/>
  <c r="E67" i="9"/>
  <c r="D67" i="9"/>
  <c r="C67" i="9"/>
  <c r="B67" i="9"/>
  <c r="P66" i="9"/>
  <c r="N66" i="9"/>
  <c r="M66" i="9"/>
  <c r="L66" i="9"/>
  <c r="K66" i="9"/>
  <c r="J66" i="9"/>
  <c r="I66" i="9"/>
  <c r="H66" i="9"/>
  <c r="G66" i="9"/>
  <c r="F66" i="9"/>
  <c r="E66" i="9"/>
  <c r="D66" i="9"/>
  <c r="C66" i="9"/>
  <c r="B66" i="9"/>
  <c r="P65" i="9"/>
  <c r="N65" i="9"/>
  <c r="M65" i="9"/>
  <c r="L65" i="9"/>
  <c r="K65" i="9"/>
  <c r="J65" i="9"/>
  <c r="I65" i="9"/>
  <c r="H65" i="9"/>
  <c r="G65" i="9"/>
  <c r="F65" i="9"/>
  <c r="E65" i="9"/>
  <c r="D65" i="9"/>
  <c r="C65" i="9"/>
  <c r="B65" i="9"/>
  <c r="P64" i="9"/>
  <c r="N64" i="9"/>
  <c r="M64" i="9"/>
  <c r="L64" i="9"/>
  <c r="K64" i="9"/>
  <c r="J64" i="9"/>
  <c r="I64" i="9"/>
  <c r="H64" i="9"/>
  <c r="G64" i="9"/>
  <c r="F64" i="9"/>
  <c r="E64" i="9"/>
  <c r="D64" i="9"/>
  <c r="C64" i="9"/>
  <c r="B64" i="9"/>
  <c r="P63" i="9"/>
  <c r="N63" i="9"/>
  <c r="M63" i="9"/>
  <c r="L63" i="9"/>
  <c r="K63" i="9"/>
  <c r="J63" i="9"/>
  <c r="I63" i="9"/>
  <c r="H63" i="9"/>
  <c r="G63" i="9"/>
  <c r="F63" i="9"/>
  <c r="E63" i="9"/>
  <c r="D63" i="9"/>
  <c r="C63" i="9"/>
  <c r="B63" i="9"/>
  <c r="P62" i="9"/>
  <c r="N62" i="9"/>
  <c r="M62" i="9"/>
  <c r="L62" i="9"/>
  <c r="K62" i="9"/>
  <c r="J62" i="9"/>
  <c r="I62" i="9"/>
  <c r="H62" i="9"/>
  <c r="G62" i="9"/>
  <c r="F62" i="9"/>
  <c r="E62" i="9"/>
  <c r="D62" i="9"/>
  <c r="C62" i="9"/>
  <c r="B62" i="9"/>
  <c r="P61" i="9"/>
  <c r="N61" i="9"/>
  <c r="M61" i="9"/>
  <c r="L61" i="9"/>
  <c r="K61" i="9"/>
  <c r="J61" i="9"/>
  <c r="I61" i="9"/>
  <c r="H61" i="9"/>
  <c r="G61" i="9"/>
  <c r="F61" i="9"/>
  <c r="E61" i="9"/>
  <c r="D61" i="9"/>
  <c r="C61" i="9"/>
  <c r="B61" i="9"/>
  <c r="P60" i="9"/>
  <c r="N60" i="9"/>
  <c r="M60" i="9"/>
  <c r="L60" i="9"/>
  <c r="K60" i="9"/>
  <c r="J60" i="9"/>
  <c r="I60" i="9"/>
  <c r="H60" i="9"/>
  <c r="G60" i="9"/>
  <c r="F60" i="9"/>
  <c r="E60" i="9"/>
  <c r="D60" i="9"/>
  <c r="C60" i="9"/>
  <c r="B60" i="9"/>
  <c r="P59" i="9"/>
  <c r="N59" i="9"/>
  <c r="M59" i="9"/>
  <c r="L59" i="9"/>
  <c r="K59" i="9"/>
  <c r="J59" i="9"/>
  <c r="I59" i="9"/>
  <c r="H59" i="9"/>
  <c r="G59" i="9"/>
  <c r="F59" i="9"/>
  <c r="E59" i="9"/>
  <c r="D59" i="9"/>
  <c r="C59" i="9"/>
  <c r="B59" i="9"/>
  <c r="P58" i="9"/>
  <c r="N58" i="9"/>
  <c r="M58" i="9"/>
  <c r="L58" i="9"/>
  <c r="K58" i="9"/>
  <c r="J58" i="9"/>
  <c r="I58" i="9"/>
  <c r="H58" i="9"/>
  <c r="G58" i="9"/>
  <c r="F58" i="9"/>
  <c r="E58" i="9"/>
  <c r="D58" i="9"/>
  <c r="C58" i="9"/>
  <c r="B58" i="9"/>
  <c r="P17" i="10"/>
  <c r="J3" i="10"/>
  <c r="D3" i="10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P17" i="8"/>
  <c r="P17" i="7"/>
  <c r="P17" i="1"/>
  <c r="P57" i="9"/>
  <c r="N57" i="9"/>
  <c r="M57" i="9"/>
  <c r="L57" i="9"/>
  <c r="K57" i="9"/>
  <c r="J57" i="9"/>
  <c r="I57" i="9"/>
  <c r="G57" i="9"/>
  <c r="F57" i="9"/>
  <c r="E57" i="9"/>
  <c r="D57" i="9"/>
  <c r="C57" i="9"/>
  <c r="B57" i="9"/>
  <c r="P56" i="9"/>
  <c r="N56" i="9"/>
  <c r="M56" i="9"/>
  <c r="L56" i="9"/>
  <c r="K56" i="9"/>
  <c r="J56" i="9"/>
  <c r="I56" i="9"/>
  <c r="G56" i="9"/>
  <c r="F56" i="9"/>
  <c r="E56" i="9"/>
  <c r="D56" i="9"/>
  <c r="C56" i="9"/>
  <c r="B56" i="9"/>
  <c r="P55" i="9"/>
  <c r="N55" i="9"/>
  <c r="M55" i="9"/>
  <c r="L55" i="9"/>
  <c r="K55" i="9"/>
  <c r="J55" i="9"/>
  <c r="I55" i="9"/>
  <c r="G55" i="9"/>
  <c r="F55" i="9"/>
  <c r="E55" i="9"/>
  <c r="D55" i="9"/>
  <c r="C55" i="9"/>
  <c r="B55" i="9"/>
  <c r="P54" i="9"/>
  <c r="N54" i="9"/>
  <c r="M54" i="9"/>
  <c r="L54" i="9"/>
  <c r="K54" i="9"/>
  <c r="J54" i="9"/>
  <c r="I54" i="9"/>
  <c r="G54" i="9"/>
  <c r="F54" i="9"/>
  <c r="E54" i="9"/>
  <c r="D54" i="9"/>
  <c r="C54" i="9"/>
  <c r="B54" i="9"/>
  <c r="P53" i="9"/>
  <c r="N53" i="9"/>
  <c r="M53" i="9"/>
  <c r="L53" i="9"/>
  <c r="K53" i="9"/>
  <c r="J53" i="9"/>
  <c r="I53" i="9"/>
  <c r="G53" i="9"/>
  <c r="F53" i="9"/>
  <c r="E53" i="9"/>
  <c r="D53" i="9"/>
  <c r="C53" i="9"/>
  <c r="B53" i="9"/>
  <c r="P52" i="9"/>
  <c r="N52" i="9"/>
  <c r="M52" i="9"/>
  <c r="L52" i="9"/>
  <c r="K52" i="9"/>
  <c r="J52" i="9"/>
  <c r="I52" i="9"/>
  <c r="G52" i="9"/>
  <c r="F52" i="9"/>
  <c r="E52" i="9"/>
  <c r="D52" i="9"/>
  <c r="C52" i="9"/>
  <c r="B52" i="9"/>
  <c r="P51" i="9"/>
  <c r="N51" i="9"/>
  <c r="M51" i="9"/>
  <c r="L51" i="9"/>
  <c r="K51" i="9"/>
  <c r="J51" i="9"/>
  <c r="I51" i="9"/>
  <c r="G51" i="9"/>
  <c r="F51" i="9"/>
  <c r="E51" i="9"/>
  <c r="D51" i="9"/>
  <c r="C51" i="9"/>
  <c r="B51" i="9"/>
  <c r="P50" i="9"/>
  <c r="N50" i="9"/>
  <c r="M50" i="9"/>
  <c r="L50" i="9"/>
  <c r="K50" i="9"/>
  <c r="J50" i="9"/>
  <c r="I50" i="9"/>
  <c r="G50" i="9"/>
  <c r="F50" i="9"/>
  <c r="E50" i="9"/>
  <c r="D50" i="9"/>
  <c r="C50" i="9"/>
  <c r="B50" i="9"/>
  <c r="P49" i="9"/>
  <c r="N49" i="9"/>
  <c r="M49" i="9"/>
  <c r="L49" i="9"/>
  <c r="K49" i="9"/>
  <c r="J49" i="9"/>
  <c r="I49" i="9"/>
  <c r="G49" i="9"/>
  <c r="F49" i="9"/>
  <c r="E49" i="9"/>
  <c r="D49" i="9"/>
  <c r="C49" i="9"/>
  <c r="B49" i="9"/>
  <c r="P48" i="9"/>
  <c r="N48" i="9"/>
  <c r="M48" i="9"/>
  <c r="L48" i="9"/>
  <c r="K48" i="9"/>
  <c r="J48" i="9"/>
  <c r="I48" i="9"/>
  <c r="G48" i="9"/>
  <c r="F48" i="9"/>
  <c r="E48" i="9"/>
  <c r="D48" i="9"/>
  <c r="C48" i="9"/>
  <c r="B48" i="9"/>
  <c r="P47" i="9"/>
  <c r="N47" i="9"/>
  <c r="M47" i="9"/>
  <c r="L47" i="9"/>
  <c r="K47" i="9"/>
  <c r="J47" i="9"/>
  <c r="I47" i="9"/>
  <c r="G47" i="9"/>
  <c r="F47" i="9"/>
  <c r="E47" i="9"/>
  <c r="D47" i="9"/>
  <c r="C47" i="9"/>
  <c r="B47" i="9"/>
  <c r="P46" i="9"/>
  <c r="N46" i="9"/>
  <c r="M46" i="9"/>
  <c r="L46" i="9"/>
  <c r="K46" i="9"/>
  <c r="J46" i="9"/>
  <c r="I46" i="9"/>
  <c r="G46" i="9"/>
  <c r="F46" i="9"/>
  <c r="E46" i="9"/>
  <c r="D46" i="9"/>
  <c r="C46" i="9"/>
  <c r="B46" i="9"/>
  <c r="P45" i="9"/>
  <c r="N45" i="9"/>
  <c r="M45" i="9"/>
  <c r="L45" i="9"/>
  <c r="K45" i="9"/>
  <c r="J45" i="9"/>
  <c r="I45" i="9"/>
  <c r="G45" i="9"/>
  <c r="F45" i="9"/>
  <c r="E45" i="9"/>
  <c r="D45" i="9"/>
  <c r="C45" i="9"/>
  <c r="B45" i="9"/>
  <c r="P44" i="9"/>
  <c r="N44" i="9"/>
  <c r="M44" i="9"/>
  <c r="L44" i="9"/>
  <c r="K44" i="9"/>
  <c r="J44" i="9"/>
  <c r="I44" i="9"/>
  <c r="G44" i="9"/>
  <c r="F44" i="9"/>
  <c r="E44" i="9"/>
  <c r="D44" i="9"/>
  <c r="C44" i="9"/>
  <c r="B44" i="9"/>
  <c r="P43" i="9"/>
  <c r="N43" i="9"/>
  <c r="M43" i="9"/>
  <c r="L43" i="9"/>
  <c r="K43" i="9"/>
  <c r="J43" i="9"/>
  <c r="I43" i="9"/>
  <c r="G43" i="9"/>
  <c r="F43" i="9"/>
  <c r="E43" i="9"/>
  <c r="D43" i="9"/>
  <c r="C43" i="9"/>
  <c r="B43" i="9"/>
  <c r="P42" i="9"/>
  <c r="N42" i="9"/>
  <c r="M42" i="9"/>
  <c r="L42" i="9"/>
  <c r="K42" i="9"/>
  <c r="J42" i="9"/>
  <c r="I42" i="9"/>
  <c r="G42" i="9"/>
  <c r="F42" i="9"/>
  <c r="E42" i="9"/>
  <c r="D42" i="9"/>
  <c r="C42" i="9"/>
  <c r="B42" i="9"/>
  <c r="P41" i="9"/>
  <c r="N41" i="9"/>
  <c r="M41" i="9"/>
  <c r="L41" i="9"/>
  <c r="K41" i="9"/>
  <c r="J41" i="9"/>
  <c r="I41" i="9"/>
  <c r="G41" i="9"/>
  <c r="F41" i="9"/>
  <c r="E41" i="9"/>
  <c r="D41" i="9"/>
  <c r="C41" i="9"/>
  <c r="B41" i="9"/>
  <c r="P40" i="9"/>
  <c r="N40" i="9"/>
  <c r="M40" i="9"/>
  <c r="L40" i="9"/>
  <c r="K40" i="9"/>
  <c r="J40" i="9"/>
  <c r="I40" i="9"/>
  <c r="G40" i="9"/>
  <c r="F40" i="9"/>
  <c r="E40" i="9"/>
  <c r="D40" i="9"/>
  <c r="C40" i="9"/>
  <c r="B40" i="9"/>
  <c r="P39" i="9"/>
  <c r="N39" i="9"/>
  <c r="M39" i="9"/>
  <c r="L39" i="9"/>
  <c r="K39" i="9"/>
  <c r="J39" i="9"/>
  <c r="I39" i="9"/>
  <c r="G39" i="9"/>
  <c r="F39" i="9"/>
  <c r="E39" i="9"/>
  <c r="D39" i="9"/>
  <c r="C39" i="9"/>
  <c r="B39" i="9"/>
  <c r="P38" i="9"/>
  <c r="N38" i="9"/>
  <c r="M38" i="9"/>
  <c r="L38" i="9"/>
  <c r="K38" i="9"/>
  <c r="J38" i="9"/>
  <c r="I38" i="9"/>
  <c r="G38" i="9"/>
  <c r="F38" i="9"/>
  <c r="E38" i="9"/>
  <c r="D38" i="9"/>
  <c r="C38" i="9"/>
  <c r="B38" i="9"/>
  <c r="P37" i="9"/>
  <c r="N37" i="9"/>
  <c r="M37" i="9"/>
  <c r="L37" i="9"/>
  <c r="K37" i="9"/>
  <c r="J37" i="9"/>
  <c r="I37" i="9"/>
  <c r="G37" i="9"/>
  <c r="F37" i="9"/>
  <c r="E37" i="9"/>
  <c r="D37" i="9"/>
  <c r="C37" i="9"/>
  <c r="B37" i="9"/>
  <c r="P36" i="9"/>
  <c r="N36" i="9"/>
  <c r="M36" i="9"/>
  <c r="L36" i="9"/>
  <c r="K36" i="9"/>
  <c r="J36" i="9"/>
  <c r="I36" i="9"/>
  <c r="G36" i="9"/>
  <c r="F36" i="9"/>
  <c r="E36" i="9"/>
  <c r="D36" i="9"/>
  <c r="C36" i="9"/>
  <c r="B36" i="9"/>
  <c r="P35" i="9"/>
  <c r="N35" i="9"/>
  <c r="M35" i="9"/>
  <c r="L35" i="9"/>
  <c r="K35" i="9"/>
  <c r="J35" i="9"/>
  <c r="I35" i="9"/>
  <c r="G35" i="9"/>
  <c r="F35" i="9"/>
  <c r="E35" i="9"/>
  <c r="D35" i="9"/>
  <c r="C35" i="9"/>
  <c r="B35" i="9"/>
  <c r="P34" i="9"/>
  <c r="N34" i="9"/>
  <c r="M34" i="9"/>
  <c r="L34" i="9"/>
  <c r="K34" i="9"/>
  <c r="J34" i="9"/>
  <c r="I34" i="9"/>
  <c r="G34" i="9"/>
  <c r="F34" i="9"/>
  <c r="E34" i="9"/>
  <c r="D34" i="9"/>
  <c r="C34" i="9"/>
  <c r="B34" i="9"/>
  <c r="P33" i="9"/>
  <c r="N33" i="9"/>
  <c r="M33" i="9"/>
  <c r="L33" i="9"/>
  <c r="K33" i="9"/>
  <c r="J33" i="9"/>
  <c r="I33" i="9"/>
  <c r="G33" i="9"/>
  <c r="F33" i="9"/>
  <c r="E33" i="9"/>
  <c r="D33" i="9"/>
  <c r="C33" i="9"/>
  <c r="B33" i="9"/>
  <c r="P32" i="9"/>
  <c r="N32" i="9"/>
  <c r="M32" i="9"/>
  <c r="L32" i="9"/>
  <c r="K32" i="9"/>
  <c r="J32" i="9"/>
  <c r="I32" i="9"/>
  <c r="G32" i="9"/>
  <c r="F32" i="9"/>
  <c r="E32" i="9"/>
  <c r="D32" i="9"/>
  <c r="C32" i="9"/>
  <c r="B32" i="9"/>
  <c r="P31" i="9"/>
  <c r="N31" i="9"/>
  <c r="M31" i="9"/>
  <c r="L31" i="9"/>
  <c r="K31" i="9"/>
  <c r="J31" i="9"/>
  <c r="I31" i="9"/>
  <c r="G31" i="9"/>
  <c r="F31" i="9"/>
  <c r="E31" i="9"/>
  <c r="D31" i="9"/>
  <c r="C31" i="9"/>
  <c r="B31" i="9"/>
  <c r="P30" i="9"/>
  <c r="N30" i="9"/>
  <c r="M30" i="9"/>
  <c r="L30" i="9"/>
  <c r="K30" i="9"/>
  <c r="J30" i="9"/>
  <c r="I30" i="9"/>
  <c r="G30" i="9"/>
  <c r="F30" i="9"/>
  <c r="E30" i="9"/>
  <c r="D30" i="9"/>
  <c r="C30" i="9"/>
  <c r="B30" i="9"/>
  <c r="P29" i="9"/>
  <c r="N29" i="9"/>
  <c r="M29" i="9"/>
  <c r="L29" i="9"/>
  <c r="K29" i="9"/>
  <c r="J29" i="9"/>
  <c r="I29" i="9"/>
  <c r="G29" i="9"/>
  <c r="F29" i="9"/>
  <c r="E29" i="9"/>
  <c r="D29" i="9"/>
  <c r="C29" i="9"/>
  <c r="B29" i="9"/>
  <c r="P28" i="9"/>
  <c r="N28" i="9"/>
  <c r="M28" i="9"/>
  <c r="L28" i="9"/>
  <c r="K28" i="9"/>
  <c r="J28" i="9"/>
  <c r="I28" i="9"/>
  <c r="G28" i="9"/>
  <c r="F28" i="9"/>
  <c r="E28" i="9"/>
  <c r="D28" i="9"/>
  <c r="C28" i="9"/>
  <c r="B28" i="9"/>
  <c r="P27" i="9"/>
  <c r="N27" i="9"/>
  <c r="M27" i="9"/>
  <c r="L27" i="9"/>
  <c r="K27" i="9"/>
  <c r="J27" i="9"/>
  <c r="I27" i="9"/>
  <c r="G27" i="9"/>
  <c r="F27" i="9"/>
  <c r="E27" i="9"/>
  <c r="D27" i="9"/>
  <c r="C27" i="9"/>
  <c r="B27" i="9"/>
  <c r="P26" i="9"/>
  <c r="N26" i="9"/>
  <c r="M26" i="9"/>
  <c r="L26" i="9"/>
  <c r="K26" i="9"/>
  <c r="J26" i="9"/>
  <c r="I26" i="9"/>
  <c r="G26" i="9"/>
  <c r="F26" i="9"/>
  <c r="E26" i="9"/>
  <c r="D26" i="9"/>
  <c r="C26" i="9"/>
  <c r="B26" i="9"/>
  <c r="P25" i="9"/>
  <c r="N25" i="9"/>
  <c r="M25" i="9"/>
  <c r="L25" i="9"/>
  <c r="K25" i="9"/>
  <c r="J25" i="9"/>
  <c r="I25" i="9"/>
  <c r="G25" i="9"/>
  <c r="F25" i="9"/>
  <c r="E25" i="9"/>
  <c r="D25" i="9"/>
  <c r="C25" i="9"/>
  <c r="B25" i="9"/>
  <c r="P24" i="9"/>
  <c r="N24" i="9"/>
  <c r="M24" i="9"/>
  <c r="L24" i="9"/>
  <c r="K24" i="9"/>
  <c r="J24" i="9"/>
  <c r="I24" i="9"/>
  <c r="G24" i="9"/>
  <c r="F24" i="9"/>
  <c r="E24" i="9"/>
  <c r="D24" i="9"/>
  <c r="C24" i="9"/>
  <c r="B24" i="9"/>
  <c r="P23" i="9"/>
  <c r="N23" i="9"/>
  <c r="M23" i="9"/>
  <c r="L23" i="9"/>
  <c r="K23" i="9"/>
  <c r="J23" i="9"/>
  <c r="I23" i="9"/>
  <c r="G23" i="9"/>
  <c r="F23" i="9"/>
  <c r="E23" i="9"/>
  <c r="D23" i="9"/>
  <c r="C23" i="9"/>
  <c r="B23" i="9"/>
  <c r="P22" i="9"/>
  <c r="N22" i="9"/>
  <c r="M22" i="9"/>
  <c r="L22" i="9"/>
  <c r="K22" i="9"/>
  <c r="J22" i="9"/>
  <c r="I22" i="9"/>
  <c r="G22" i="9"/>
  <c r="F22" i="9"/>
  <c r="E22" i="9"/>
  <c r="D22" i="9"/>
  <c r="C22" i="9"/>
  <c r="B22" i="9"/>
  <c r="P21" i="9"/>
  <c r="N21" i="9"/>
  <c r="M21" i="9"/>
  <c r="L21" i="9"/>
  <c r="K21" i="9"/>
  <c r="J21" i="9"/>
  <c r="I21" i="9"/>
  <c r="G21" i="9"/>
  <c r="F21" i="9"/>
  <c r="E21" i="9"/>
  <c r="D21" i="9"/>
  <c r="C21" i="9"/>
  <c r="B21" i="9"/>
  <c r="P20" i="9"/>
  <c r="N20" i="9"/>
  <c r="M20" i="9"/>
  <c r="L20" i="9"/>
  <c r="K20" i="9"/>
  <c r="J20" i="9"/>
  <c r="I20" i="9"/>
  <c r="G20" i="9"/>
  <c r="F20" i="9"/>
  <c r="E20" i="9"/>
  <c r="D20" i="9"/>
  <c r="C20" i="9"/>
  <c r="B20" i="9"/>
  <c r="P19" i="9"/>
  <c r="N19" i="9"/>
  <c r="M19" i="9"/>
  <c r="L19" i="9"/>
  <c r="K19" i="9"/>
  <c r="J19" i="9"/>
  <c r="I19" i="9"/>
  <c r="G19" i="9"/>
  <c r="F19" i="9"/>
  <c r="E19" i="9"/>
  <c r="D19" i="9"/>
  <c r="C19" i="9"/>
  <c r="B19" i="9"/>
  <c r="P18" i="9"/>
  <c r="N18" i="9"/>
  <c r="M18" i="9"/>
  <c r="L18" i="9"/>
  <c r="K18" i="9"/>
  <c r="J18" i="9"/>
  <c r="I18" i="9"/>
  <c r="G18" i="9"/>
  <c r="F18" i="9"/>
  <c r="E18" i="9"/>
  <c r="D18" i="9"/>
  <c r="C18" i="9"/>
  <c r="B18" i="9"/>
  <c r="P17" i="9"/>
  <c r="N17" i="9"/>
  <c r="M17" i="9"/>
  <c r="L17" i="9"/>
  <c r="K17" i="9"/>
  <c r="J17" i="9"/>
  <c r="I17" i="9"/>
  <c r="G17" i="9"/>
  <c r="F17" i="9"/>
  <c r="E17" i="9"/>
  <c r="D17" i="9"/>
  <c r="C17" i="9"/>
  <c r="B17" i="9"/>
  <c r="P16" i="9"/>
  <c r="N16" i="9"/>
  <c r="M16" i="9"/>
  <c r="L16" i="9"/>
  <c r="K16" i="9"/>
  <c r="J16" i="9"/>
  <c r="I16" i="9"/>
  <c r="G16" i="9"/>
  <c r="F16" i="9"/>
  <c r="E16" i="9"/>
  <c r="D16" i="9"/>
  <c r="C16" i="9"/>
  <c r="B16" i="9"/>
  <c r="P15" i="9"/>
  <c r="N15" i="9"/>
  <c r="M15" i="9"/>
  <c r="L15" i="9"/>
  <c r="K15" i="9"/>
  <c r="J15" i="9"/>
  <c r="I15" i="9"/>
  <c r="G15" i="9"/>
  <c r="F15" i="9"/>
  <c r="E15" i="9"/>
  <c r="D15" i="9"/>
  <c r="C15" i="9"/>
  <c r="B15" i="9"/>
  <c r="P14" i="9"/>
  <c r="N14" i="9"/>
  <c r="M14" i="9"/>
  <c r="L14" i="9"/>
  <c r="K14" i="9"/>
  <c r="J14" i="9"/>
  <c r="I14" i="9"/>
  <c r="G14" i="9"/>
  <c r="F14" i="9"/>
  <c r="E14" i="9"/>
  <c r="D14" i="9"/>
  <c r="C14" i="9"/>
  <c r="B14" i="9"/>
  <c r="P13" i="9"/>
  <c r="N13" i="9"/>
  <c r="M13" i="9"/>
  <c r="L13" i="9"/>
  <c r="K13" i="9"/>
  <c r="J13" i="9"/>
  <c r="I13" i="9"/>
  <c r="G13" i="9"/>
  <c r="F13" i="9"/>
  <c r="E13" i="9"/>
  <c r="D13" i="9"/>
  <c r="C13" i="9"/>
  <c r="B13" i="9"/>
  <c r="P12" i="9"/>
  <c r="N12" i="9"/>
  <c r="M12" i="9"/>
  <c r="L12" i="9"/>
  <c r="K12" i="9"/>
  <c r="J12" i="9"/>
  <c r="I12" i="9"/>
  <c r="G12" i="9"/>
  <c r="F12" i="9"/>
  <c r="E12" i="9"/>
  <c r="D12" i="9"/>
  <c r="C12" i="9"/>
  <c r="B12" i="9"/>
  <c r="P11" i="9"/>
  <c r="N11" i="9"/>
  <c r="M11" i="9"/>
  <c r="L11" i="9"/>
  <c r="K11" i="9"/>
  <c r="J11" i="9"/>
  <c r="I11" i="9"/>
  <c r="G11" i="9"/>
  <c r="F11" i="9"/>
  <c r="E11" i="9"/>
  <c r="D11" i="9"/>
  <c r="C11" i="9"/>
  <c r="B11" i="9"/>
  <c r="P10" i="9"/>
  <c r="N10" i="9"/>
  <c r="M10" i="9"/>
  <c r="L10" i="9"/>
  <c r="K10" i="9"/>
  <c r="J10" i="9"/>
  <c r="I10" i="9"/>
  <c r="G10" i="9"/>
  <c r="F10" i="9"/>
  <c r="E10" i="9"/>
  <c r="D10" i="9"/>
  <c r="C10" i="9"/>
  <c r="B10" i="9"/>
  <c r="P9" i="9"/>
  <c r="N9" i="9"/>
  <c r="M9" i="9"/>
  <c r="L9" i="9"/>
  <c r="K9" i="9"/>
  <c r="J9" i="9"/>
  <c r="I9" i="9"/>
  <c r="G9" i="9"/>
  <c r="F9" i="9"/>
  <c r="E9" i="9"/>
  <c r="D9" i="9"/>
  <c r="C9" i="9"/>
  <c r="B9" i="9"/>
  <c r="P8" i="9"/>
  <c r="N8" i="9"/>
  <c r="M8" i="9"/>
  <c r="L8" i="9"/>
  <c r="K8" i="9"/>
  <c r="J8" i="9"/>
  <c r="I8" i="9"/>
  <c r="G8" i="9"/>
  <c r="F8" i="9"/>
  <c r="E8" i="9"/>
  <c r="D8" i="9"/>
  <c r="C8" i="9"/>
  <c r="B8" i="9"/>
  <c r="P17" i="6"/>
  <c r="P17" i="5"/>
  <c r="D3" i="7"/>
  <c r="D3" i="8"/>
  <c r="D3" i="5"/>
  <c r="D4" i="9"/>
  <c r="D3" i="6"/>
  <c r="J3" i="8"/>
  <c r="J4" i="9"/>
  <c r="J3" i="5"/>
  <c r="J3" i="7"/>
  <c r="J3" i="6"/>
</calcChain>
</file>

<file path=xl/sharedStrings.xml><?xml version="1.0" encoding="utf-8"?>
<sst xmlns="http://schemas.openxmlformats.org/spreadsheetml/2006/main" count="270" uniqueCount="40">
  <si>
    <t>年齢</t>
    <rPh sb="0" eb="2">
      <t xml:space="preserve">ネンレイ </t>
    </rPh>
    <phoneticPr fontId="1"/>
  </si>
  <si>
    <t>性別</t>
    <rPh sb="0" eb="2">
      <t xml:space="preserve">セイベツ </t>
    </rPh>
    <phoneticPr fontId="1"/>
  </si>
  <si>
    <t>実施施設</t>
    <rPh sb="0" eb="2">
      <t xml:space="preserve">ジッシ </t>
    </rPh>
    <rPh sb="2" eb="4">
      <t xml:space="preserve">シセツ </t>
    </rPh>
    <phoneticPr fontId="1"/>
  </si>
  <si>
    <t>患者</t>
    <rPh sb="0" eb="2">
      <t xml:space="preserve">カンジャ </t>
    </rPh>
    <phoneticPr fontId="1"/>
  </si>
  <si>
    <t>歯式</t>
    <rPh sb="0" eb="2">
      <t xml:space="preserve">シシキ </t>
    </rPh>
    <phoneticPr fontId="1"/>
  </si>
  <si>
    <t>・担当
・指導</t>
    <rPh sb="1" eb="3">
      <t xml:space="preserve">タントウ </t>
    </rPh>
    <rPh sb="3" eb="6">
      <t xml:space="preserve">シドウ </t>
    </rPh>
    <phoneticPr fontId="1"/>
  </si>
  <si>
    <t>所属：</t>
    <phoneticPr fontId="1"/>
  </si>
  <si>
    <t>申請者氏名：</t>
    <rPh sb="0" eb="3">
      <t xml:space="preserve">シンセイシャ </t>
    </rPh>
    <rPh sb="3" eb="5">
      <t xml:space="preserve">シメイ </t>
    </rPh>
    <phoneticPr fontId="1"/>
  </si>
  <si>
    <t>例</t>
    <rPh sb="0" eb="1">
      <t xml:space="preserve">レイ </t>
    </rPh>
    <phoneticPr fontId="1"/>
  </si>
  <si>
    <t>男</t>
    <rPh sb="0" eb="1">
      <t xml:space="preserve">オトコ </t>
    </rPh>
    <phoneticPr fontId="1"/>
  </si>
  <si>
    <t>担当</t>
    <rPh sb="0" eb="2">
      <t xml:space="preserve">タントウ </t>
    </rPh>
    <phoneticPr fontId="1"/>
  </si>
  <si>
    <t>有</t>
    <phoneticPr fontId="1"/>
  </si>
  <si>
    <t>症例番号
(カルテID)</t>
    <rPh sb="0" eb="2">
      <t xml:space="preserve">ショウレイ </t>
    </rPh>
    <rPh sb="2" eb="3">
      <t xml:space="preserve">バンゴウ </t>
    </rPh>
    <phoneticPr fontId="1"/>
  </si>
  <si>
    <t>保存学会附属病院</t>
    <phoneticPr fontId="1"/>
  </si>
  <si>
    <t>No</t>
    <phoneticPr fontId="1"/>
  </si>
  <si>
    <t>指導医確認</t>
    <rPh sb="0" eb="3">
      <t xml:space="preserve">シドウイ </t>
    </rPh>
    <rPh sb="3" eb="5">
      <t xml:space="preserve">カクニン </t>
    </rPh>
    <phoneticPr fontId="1"/>
  </si>
  <si>
    <t>確認日</t>
    <rPh sb="0" eb="3">
      <t xml:space="preserve">カクニンビ </t>
    </rPh>
    <phoneticPr fontId="1"/>
  </si>
  <si>
    <t>指導医氏名</t>
    <rPh sb="0" eb="3">
      <t xml:space="preserve">シドウイ </t>
    </rPh>
    <rPh sb="3" eb="5">
      <t xml:space="preserve">シメイ </t>
    </rPh>
    <phoneticPr fontId="1"/>
  </si>
  <si>
    <t>印</t>
    <phoneticPr fontId="1"/>
  </si>
  <si>
    <t>治療終了日</t>
    <rPh sb="0" eb="2">
      <t xml:space="preserve">チリョウ </t>
    </rPh>
    <rPh sb="2" eb="5">
      <t xml:space="preserve">シュウリョウビ </t>
    </rPh>
    <phoneticPr fontId="1"/>
  </si>
  <si>
    <t>単位</t>
    <rPh sb="0" eb="2">
      <t xml:space="preserve">タンイ </t>
    </rPh>
    <phoneticPr fontId="1"/>
  </si>
  <si>
    <t>単位合計</t>
    <rPh sb="0" eb="2">
      <t xml:space="preserve">タンイ </t>
    </rPh>
    <rPh sb="2" eb="4">
      <t xml:space="preserve">ゴウケイ </t>
    </rPh>
    <phoneticPr fontId="1"/>
  </si>
  <si>
    <t>T.H.</t>
    <phoneticPr fontId="1"/>
  </si>
  <si>
    <t>紹介の
有無
(1単位)</t>
    <rPh sb="0" eb="2">
      <t xml:space="preserve">ショウカイ </t>
    </rPh>
    <rPh sb="4" eb="6">
      <t>🫤</t>
    </rPh>
    <rPh sb="9" eb="11">
      <t xml:space="preserve">タンイ </t>
    </rPh>
    <phoneticPr fontId="1"/>
  </si>
  <si>
    <t>難易度</t>
    <phoneticPr fontId="1"/>
  </si>
  <si>
    <t>関与形態</t>
    <rPh sb="2" eb="4">
      <t xml:space="preserve">ケイタイ </t>
    </rPh>
    <phoneticPr fontId="1"/>
  </si>
  <si>
    <r>
      <t xml:space="preserve">氏名
</t>
    </r>
    <r>
      <rPr>
        <sz val="7"/>
        <color theme="1"/>
        <rFont val="ＭＳ Ｐゴシック"/>
        <family val="3"/>
        <charset val="128"/>
      </rPr>
      <t>（イニシャル）</t>
    </r>
    <rPh sb="0" eb="2">
      <t xml:space="preserve">シメイ </t>
    </rPh>
    <phoneticPr fontId="1"/>
  </si>
  <si>
    <r>
      <t xml:space="preserve">診断名
</t>
    </r>
    <r>
      <rPr>
        <sz val="9"/>
        <color theme="1"/>
        <rFont val="ＭＳ Ｐゴシック"/>
        <family val="3"/>
        <charset val="128"/>
      </rPr>
      <t>Pul,Per等</t>
    </r>
    <rPh sb="0" eb="2">
      <t xml:space="preserve">シンダン </t>
    </rPh>
    <rPh sb="2" eb="3">
      <t xml:space="preserve">メイ </t>
    </rPh>
    <phoneticPr fontId="1"/>
  </si>
  <si>
    <r>
      <t xml:space="preserve">処置内容
</t>
    </r>
    <r>
      <rPr>
        <sz val="9"/>
        <color theme="1"/>
        <rFont val="ＭＳ Ｐゴシック"/>
        <family val="3"/>
        <charset val="128"/>
      </rPr>
      <t>(1)最初の処置　(2)最終処置</t>
    </r>
    <rPh sb="0" eb="2">
      <t xml:space="preserve">ショチナイヨウ </t>
    </rPh>
    <rPh sb="2" eb="4">
      <t xml:space="preserve">ナイヨウ </t>
    </rPh>
    <rPh sb="10" eb="12">
      <t xml:space="preserve">ナイヨウ </t>
    </rPh>
    <phoneticPr fontId="1"/>
  </si>
  <si>
    <t>・一般
・B1ーB10</t>
    <phoneticPr fontId="1"/>
  </si>
  <si>
    <t>Per</t>
  </si>
  <si>
    <t>B1, B2</t>
  </si>
  <si>
    <t>(1)感染根管処置　(2)側方加圧根管充填</t>
    <rPh sb="3" eb="9">
      <t xml:space="preserve">カンセンコンカンショチ </t>
    </rPh>
    <rPh sb="12" eb="14">
      <t xml:space="preserve">ソクホウ </t>
    </rPh>
    <rPh sb="14" eb="16">
      <t xml:space="preserve">カアツ </t>
    </rPh>
    <rPh sb="16" eb="20">
      <t xml:space="preserve">コンカンジュウテン </t>
    </rPh>
    <phoneticPr fontId="1"/>
  </si>
  <si>
    <r>
      <t xml:space="preserve">診断名
</t>
    </r>
    <r>
      <rPr>
        <b/>
        <sz val="9"/>
        <color theme="1"/>
        <rFont val="ＭＳ Ｐゴシック"/>
        <family val="3"/>
        <charset val="128"/>
      </rPr>
      <t>Pul,Per等</t>
    </r>
    <rPh sb="0" eb="2">
      <t xml:space="preserve">シンダン </t>
    </rPh>
    <rPh sb="2" eb="3">
      <t xml:space="preserve">メイ </t>
    </rPh>
    <phoneticPr fontId="1"/>
  </si>
  <si>
    <r>
      <t xml:space="preserve">処置内容
</t>
    </r>
    <r>
      <rPr>
        <b/>
        <sz val="9"/>
        <color theme="1"/>
        <rFont val="ＭＳ Ｐゴシック"/>
        <family val="3"/>
        <charset val="128"/>
      </rPr>
      <t>(1)最初の処置　(2)最終処置</t>
    </r>
    <rPh sb="0" eb="2">
      <t xml:space="preserve">ショチナイヨウ </t>
    </rPh>
    <rPh sb="2" eb="4">
      <t xml:space="preserve">ナイヨウ </t>
    </rPh>
    <rPh sb="10" eb="12">
      <t xml:space="preserve">ナイヨウ </t>
    </rPh>
    <phoneticPr fontId="1"/>
  </si>
  <si>
    <r>
      <t xml:space="preserve">氏名
</t>
    </r>
    <r>
      <rPr>
        <b/>
        <sz val="7"/>
        <color theme="1"/>
        <rFont val="ＭＳ Ｐゴシック"/>
        <family val="3"/>
        <charset val="128"/>
      </rPr>
      <t>（イニシャル）</t>
    </r>
    <rPh sb="0" eb="2">
      <t xml:space="preserve">シメイ </t>
    </rPh>
    <phoneticPr fontId="1"/>
  </si>
  <si>
    <t>入力してください</t>
    <rPh sb="0" eb="2">
      <t>ニュウリョク</t>
    </rPh>
    <phoneticPr fontId="1"/>
  </si>
  <si>
    <t>様式5-3　臨床実績表：歯内療法関連（外科的歯内療法等を含む）</t>
    <rPh sb="0" eb="2">
      <t>ヨウシキ</t>
    </rPh>
    <phoneticPr fontId="1"/>
  </si>
  <si>
    <t>様式5-3　歯内臨床実績まとめ</t>
    <rPh sb="0" eb="2">
      <t>ヨウシキ</t>
    </rPh>
    <rPh sb="6" eb="8">
      <t>ハナイ</t>
    </rPh>
    <rPh sb="8" eb="10">
      <t xml:space="preserve">リンショウ </t>
    </rPh>
    <rPh sb="10" eb="12">
      <t xml:space="preserve">ジッセキ </t>
    </rPh>
    <phoneticPr fontId="1"/>
  </si>
  <si>
    <t>＊臨床実績シート（１）から（７）の症例が自動反映されます。数式が入っていますので、改変しないでください</t>
    <rPh sb="1" eb="5">
      <t>リンショウジッセキ</t>
    </rPh>
    <rPh sb="17" eb="19">
      <t>ショウレイ</t>
    </rPh>
    <rPh sb="20" eb="24">
      <t>ジドウハンエイ</t>
    </rPh>
    <rPh sb="29" eb="31">
      <t>スウシキ</t>
    </rPh>
    <rPh sb="32" eb="33">
      <t>ハイ</t>
    </rPh>
    <rPh sb="41" eb="43">
      <t>カイヘン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</si>
</sst>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yyyy/m/d;;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9" fillId="0" borderId="4" xfId="0" applyFont="1" applyBorder="1">
      <alignment vertical="center"/>
    </xf>
    <xf numFmtId="176" fontId="10" fillId="0" borderId="2" xfId="0" applyNumberFormat="1" applyFont="1" applyBorder="1" applyAlignment="1">
      <alignment horizontal="center" vertical="center"/>
    </xf>
    <xf numFmtId="176" fontId="9" fillId="0" borderId="4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>
      <alignment vertical="center"/>
    </xf>
    <xf numFmtId="0" fontId="5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6" xfId="0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</cellXfs>
  <cellStyles count="2">
    <cellStyle name="標準" xfId="0" builtinId="0"/>
    <cellStyle name="標準 2" xfId="1" xr:uid="{717F564D-9824-ED4B-BD6E-828C62D07F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80893-A255-3D4B-AAF3-A7548CE1C123}">
  <dimension ref="A1:P56"/>
  <sheetViews>
    <sheetView tabSelected="1" zoomScale="85" zoomScaleNormal="85" zoomScalePageLayoutView="70" workbookViewId="0">
      <selection activeCell="H6" sqref="H6"/>
    </sheetView>
  </sheetViews>
  <sheetFormatPr defaultColWidth="11.54296875" defaultRowHeight="20.25" customHeight="1" x14ac:dyDescent="0.5"/>
  <cols>
    <col min="1" max="1" width="3" style="23" customWidth="1"/>
    <col min="2" max="2" width="8.453125" style="22" customWidth="1"/>
    <col min="3" max="4" width="3.453125" style="22" customWidth="1"/>
    <col min="5" max="5" width="8.54296875" style="22" customWidth="1"/>
    <col min="6" max="6" width="4" style="22" customWidth="1"/>
    <col min="7" max="7" width="8.54296875" style="22" hidden="1" customWidth="1"/>
    <col min="8" max="8" width="8.36328125" style="22" customWidth="1"/>
    <col min="9" max="9" width="7.54296875" style="22" customWidth="1"/>
    <col min="10" max="10" width="7.08984375" style="22" customWidth="1"/>
    <col min="11" max="11" width="19.6328125" style="22" customWidth="1"/>
    <col min="12" max="12" width="5" style="22" customWidth="1"/>
    <col min="13" max="13" width="5.90625" style="22" customWidth="1"/>
    <col min="14" max="14" width="10" style="22" customWidth="1"/>
    <col min="15" max="15" width="2.90625" style="22" customWidth="1"/>
    <col min="16" max="16" width="4" style="23" customWidth="1"/>
    <col min="17" max="16384" width="11.54296875" style="22"/>
  </cols>
  <sheetData>
    <row r="1" spans="1:16" ht="16.2" x14ac:dyDescent="0.5">
      <c r="A1" s="47" t="s">
        <v>37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9" customHeight="1" x14ac:dyDescent="0.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</row>
    <row r="3" spans="1:16" ht="17.100000000000001" customHeight="1" x14ac:dyDescent="0.5">
      <c r="A3" s="2"/>
      <c r="B3" s="41" t="s">
        <v>7</v>
      </c>
      <c r="C3" s="41"/>
      <c r="D3" s="42" t="s">
        <v>36</v>
      </c>
      <c r="E3" s="42"/>
      <c r="F3" s="42"/>
      <c r="G3" s="42"/>
      <c r="H3" s="2"/>
      <c r="I3" s="4" t="s">
        <v>6</v>
      </c>
      <c r="J3" s="48" t="s">
        <v>36</v>
      </c>
      <c r="K3" s="48"/>
      <c r="L3" s="48"/>
      <c r="M3" s="48"/>
      <c r="N3" s="48"/>
      <c r="O3" s="1"/>
      <c r="P3" s="2"/>
    </row>
    <row r="4" spans="1:16" ht="20.100000000000001" customHeight="1" x14ac:dyDescent="0.5">
      <c r="A4" s="49" t="s">
        <v>14</v>
      </c>
      <c r="B4" s="43" t="s">
        <v>12</v>
      </c>
      <c r="C4" s="44" t="s">
        <v>3</v>
      </c>
      <c r="D4" s="44"/>
      <c r="E4" s="44"/>
      <c r="F4" s="44" t="s">
        <v>4</v>
      </c>
      <c r="G4" s="43"/>
      <c r="H4" s="45" t="s">
        <v>19</v>
      </c>
      <c r="I4" s="43" t="s">
        <v>27</v>
      </c>
      <c r="J4" s="6" t="s">
        <v>24</v>
      </c>
      <c r="K4" s="43" t="s">
        <v>28</v>
      </c>
      <c r="L4" s="50" t="s">
        <v>23</v>
      </c>
      <c r="M4" s="9" t="s">
        <v>25</v>
      </c>
      <c r="N4" s="44" t="s">
        <v>2</v>
      </c>
      <c r="O4" s="44"/>
      <c r="P4" s="44" t="s">
        <v>20</v>
      </c>
    </row>
    <row r="5" spans="1:16" ht="21" x14ac:dyDescent="0.5">
      <c r="A5" s="49"/>
      <c r="B5" s="44"/>
      <c r="C5" s="7" t="s">
        <v>0</v>
      </c>
      <c r="D5" s="7" t="s">
        <v>1</v>
      </c>
      <c r="E5" s="6" t="s">
        <v>26</v>
      </c>
      <c r="F5" s="44"/>
      <c r="G5" s="44"/>
      <c r="H5" s="46"/>
      <c r="I5" s="44"/>
      <c r="J5" s="10" t="s">
        <v>29</v>
      </c>
      <c r="K5" s="44"/>
      <c r="L5" s="44"/>
      <c r="M5" s="9" t="s">
        <v>5</v>
      </c>
      <c r="N5" s="44"/>
      <c r="O5" s="44"/>
      <c r="P5" s="44"/>
    </row>
    <row r="6" spans="1:16" ht="26.1" customHeight="1" x14ac:dyDescent="0.5">
      <c r="A6" s="5"/>
      <c r="B6" s="7" t="s">
        <v>8</v>
      </c>
      <c r="C6" s="7">
        <v>36</v>
      </c>
      <c r="D6" s="7" t="s">
        <v>9</v>
      </c>
      <c r="E6" s="7" t="s">
        <v>22</v>
      </c>
      <c r="F6" s="7">
        <v>14</v>
      </c>
      <c r="G6" s="7"/>
      <c r="H6" s="30">
        <v>44613</v>
      </c>
      <c r="I6" s="7" t="s">
        <v>30</v>
      </c>
      <c r="J6" s="7" t="s">
        <v>31</v>
      </c>
      <c r="K6" s="9" t="s">
        <v>32</v>
      </c>
      <c r="L6" s="7" t="s">
        <v>11</v>
      </c>
      <c r="M6" s="7" t="s">
        <v>10</v>
      </c>
      <c r="N6" s="43" t="s">
        <v>13</v>
      </c>
      <c r="O6" s="43"/>
      <c r="P6" s="5">
        <v>6</v>
      </c>
    </row>
    <row r="7" spans="1:16" ht="29.1" customHeight="1" x14ac:dyDescent="0.5">
      <c r="A7" s="27">
        <v>1</v>
      </c>
      <c r="B7" s="27"/>
      <c r="C7" s="27"/>
      <c r="D7" s="27"/>
      <c r="E7" s="27"/>
      <c r="F7" s="27"/>
      <c r="G7" s="27"/>
      <c r="H7" s="31"/>
      <c r="I7" s="27"/>
      <c r="J7" s="27"/>
      <c r="K7" s="26"/>
      <c r="L7" s="27"/>
      <c r="M7" s="27"/>
      <c r="N7" s="51"/>
      <c r="O7" s="51"/>
      <c r="P7" s="25"/>
    </row>
    <row r="8" spans="1:16" ht="29.1" customHeight="1" x14ac:dyDescent="0.5">
      <c r="A8" s="27">
        <v>2</v>
      </c>
      <c r="B8" s="27"/>
      <c r="C8" s="27"/>
      <c r="D8" s="27"/>
      <c r="E8" s="27"/>
      <c r="F8" s="27"/>
      <c r="G8" s="27"/>
      <c r="H8" s="31"/>
      <c r="I8" s="27"/>
      <c r="J8" s="27"/>
      <c r="K8" s="26"/>
      <c r="L8" s="27"/>
      <c r="M8" s="27"/>
      <c r="N8" s="51"/>
      <c r="O8" s="51"/>
      <c r="P8" s="25"/>
    </row>
    <row r="9" spans="1:16" ht="29.1" customHeight="1" x14ac:dyDescent="0.5">
      <c r="A9" s="27">
        <v>3</v>
      </c>
      <c r="B9" s="27"/>
      <c r="C9" s="27"/>
      <c r="D9" s="27"/>
      <c r="E9" s="27"/>
      <c r="F9" s="27"/>
      <c r="G9" s="27"/>
      <c r="H9" s="31"/>
      <c r="I9" s="27"/>
      <c r="J9" s="27"/>
      <c r="K9" s="26"/>
      <c r="L9" s="27"/>
      <c r="M9" s="27"/>
      <c r="N9" s="51"/>
      <c r="O9" s="51"/>
      <c r="P9" s="25"/>
    </row>
    <row r="10" spans="1:16" ht="29.1" customHeight="1" x14ac:dyDescent="0.5">
      <c r="A10" s="27">
        <v>4</v>
      </c>
      <c r="B10" s="27"/>
      <c r="C10" s="27"/>
      <c r="D10" s="27"/>
      <c r="E10" s="27"/>
      <c r="F10" s="27"/>
      <c r="G10" s="27"/>
      <c r="H10" s="31"/>
      <c r="I10" s="27"/>
      <c r="J10" s="27"/>
      <c r="K10" s="26"/>
      <c r="L10" s="27"/>
      <c r="M10" s="27"/>
      <c r="N10" s="51"/>
      <c r="O10" s="51"/>
      <c r="P10" s="25"/>
    </row>
    <row r="11" spans="1:16" ht="29.1" customHeight="1" x14ac:dyDescent="0.5">
      <c r="A11" s="27">
        <v>5</v>
      </c>
      <c r="B11" s="27"/>
      <c r="C11" s="27"/>
      <c r="D11" s="27"/>
      <c r="E11" s="27"/>
      <c r="F11" s="27"/>
      <c r="G11" s="27"/>
      <c r="H11" s="31"/>
      <c r="I11" s="27"/>
      <c r="J11" s="27"/>
      <c r="K11" s="26"/>
      <c r="L11" s="27"/>
      <c r="M11" s="27"/>
      <c r="N11" s="51"/>
      <c r="O11" s="51"/>
      <c r="P11" s="25"/>
    </row>
    <row r="12" spans="1:16" ht="29.1" customHeight="1" x14ac:dyDescent="0.5">
      <c r="A12" s="27">
        <v>6</v>
      </c>
      <c r="B12" s="27"/>
      <c r="C12" s="27"/>
      <c r="D12" s="27"/>
      <c r="E12" s="27"/>
      <c r="F12" s="27"/>
      <c r="G12" s="27"/>
      <c r="H12" s="31"/>
      <c r="I12" s="27"/>
      <c r="J12" s="27"/>
      <c r="K12" s="26"/>
      <c r="L12" s="27"/>
      <c r="M12" s="27"/>
      <c r="N12" s="51"/>
      <c r="O12" s="51"/>
      <c r="P12" s="25"/>
    </row>
    <row r="13" spans="1:16" ht="29.1" customHeight="1" x14ac:dyDescent="0.5">
      <c r="A13" s="27">
        <v>7</v>
      </c>
      <c r="B13" s="27"/>
      <c r="C13" s="27"/>
      <c r="D13" s="27"/>
      <c r="E13" s="27"/>
      <c r="F13" s="27"/>
      <c r="G13" s="27"/>
      <c r="H13" s="31"/>
      <c r="I13" s="27"/>
      <c r="J13" s="27"/>
      <c r="K13" s="26"/>
      <c r="L13" s="27"/>
      <c r="M13" s="27"/>
      <c r="N13" s="51"/>
      <c r="O13" s="51"/>
      <c r="P13" s="25"/>
    </row>
    <row r="14" spans="1:16" ht="29.1" customHeight="1" x14ac:dyDescent="0.5">
      <c r="A14" s="27">
        <v>8</v>
      </c>
      <c r="B14" s="27"/>
      <c r="C14" s="27"/>
      <c r="D14" s="27"/>
      <c r="E14" s="27"/>
      <c r="F14" s="27"/>
      <c r="G14" s="27"/>
      <c r="H14" s="31"/>
      <c r="I14" s="27"/>
      <c r="J14" s="27"/>
      <c r="K14" s="26"/>
      <c r="L14" s="27"/>
      <c r="M14" s="27"/>
      <c r="N14" s="51"/>
      <c r="O14" s="51"/>
      <c r="P14" s="25"/>
    </row>
    <row r="15" spans="1:16" ht="29.1" customHeight="1" x14ac:dyDescent="0.5">
      <c r="A15" s="27">
        <v>9</v>
      </c>
      <c r="B15" s="27"/>
      <c r="C15" s="27"/>
      <c r="D15" s="27"/>
      <c r="E15" s="27"/>
      <c r="F15" s="27"/>
      <c r="G15" s="27"/>
      <c r="H15" s="31"/>
      <c r="I15" s="27"/>
      <c r="J15" s="27"/>
      <c r="K15" s="26"/>
      <c r="L15" s="27"/>
      <c r="M15" s="27"/>
      <c r="N15" s="51"/>
      <c r="O15" s="51"/>
      <c r="P15" s="25"/>
    </row>
    <row r="16" spans="1:16" ht="29.1" customHeight="1" x14ac:dyDescent="0.5">
      <c r="A16" s="27">
        <v>10</v>
      </c>
      <c r="B16" s="27"/>
      <c r="C16" s="27"/>
      <c r="D16" s="27"/>
      <c r="E16" s="27"/>
      <c r="F16" s="27"/>
      <c r="G16" s="27"/>
      <c r="H16" s="31"/>
      <c r="I16" s="27"/>
      <c r="J16" s="27"/>
      <c r="K16" s="26"/>
      <c r="L16" s="27"/>
      <c r="M16" s="27"/>
      <c r="N16" s="51"/>
      <c r="O16" s="51"/>
      <c r="P16" s="25"/>
    </row>
    <row r="17" spans="1:16" ht="29.1" customHeight="1" x14ac:dyDescent="0.5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5"/>
      <c r="N17" s="56" t="s">
        <v>21</v>
      </c>
      <c r="O17" s="56"/>
      <c r="P17" s="25">
        <f>SUM(P7:P16)</f>
        <v>0</v>
      </c>
    </row>
    <row r="18" spans="1:16" ht="29.1" customHeight="1" x14ac:dyDescent="0.5">
      <c r="A18" s="52" t="s">
        <v>15</v>
      </c>
      <c r="B18" s="52"/>
      <c r="C18" s="52"/>
      <c r="D18" s="52"/>
      <c r="E18" s="52"/>
      <c r="F18" s="52"/>
      <c r="G18" s="52"/>
      <c r="H18" s="52"/>
      <c r="I18" s="27" t="s">
        <v>16</v>
      </c>
      <c r="J18" s="59"/>
      <c r="K18" s="60"/>
      <c r="L18" s="52" t="s">
        <v>17</v>
      </c>
      <c r="M18" s="52"/>
      <c r="N18" s="57"/>
      <c r="O18" s="58"/>
      <c r="P18" s="25" t="s">
        <v>18</v>
      </c>
    </row>
    <row r="19" spans="1:16" ht="24" customHeight="1" x14ac:dyDescent="0.5">
      <c r="B19" s="24"/>
    </row>
    <row r="20" spans="1:16" ht="24" customHeight="1" x14ac:dyDescent="0.5">
      <c r="B20" s="24"/>
    </row>
    <row r="21" spans="1:16" ht="24" customHeight="1" x14ac:dyDescent="0.5">
      <c r="B21" s="24"/>
    </row>
    <row r="22" spans="1:16" ht="24" customHeight="1" x14ac:dyDescent="0.5">
      <c r="B22" s="24"/>
    </row>
    <row r="23" spans="1:16" ht="14.4" x14ac:dyDescent="0.5">
      <c r="B23" s="24"/>
    </row>
    <row r="24" spans="1:16" ht="14.4" x14ac:dyDescent="0.5">
      <c r="B24" s="24"/>
    </row>
    <row r="25" spans="1:16" ht="14.4" x14ac:dyDescent="0.5">
      <c r="B25" s="24"/>
    </row>
    <row r="26" spans="1:16" ht="14.4" x14ac:dyDescent="0.5">
      <c r="B26" s="24"/>
    </row>
    <row r="27" spans="1:16" ht="14.4" x14ac:dyDescent="0.5">
      <c r="B27" s="24"/>
    </row>
    <row r="28" spans="1:16" ht="14.4" x14ac:dyDescent="0.5"/>
    <row r="29" spans="1:16" ht="14.4" x14ac:dyDescent="0.5"/>
    <row r="30" spans="1:16" ht="14.4" x14ac:dyDescent="0.5"/>
    <row r="31" spans="1:16" ht="14.4" x14ac:dyDescent="0.5"/>
    <row r="32" spans="1:16" ht="14.4" x14ac:dyDescent="0.5"/>
    <row r="33" ht="14.4" x14ac:dyDescent="0.5"/>
    <row r="34" ht="14.4" x14ac:dyDescent="0.5"/>
    <row r="35" ht="14.4" x14ac:dyDescent="0.5"/>
    <row r="36" ht="14.4" x14ac:dyDescent="0.5"/>
    <row r="37" ht="14.4" x14ac:dyDescent="0.5"/>
    <row r="38" ht="14.4" x14ac:dyDescent="0.5"/>
    <row r="39" ht="14.4" x14ac:dyDescent="0.5"/>
    <row r="40" ht="14.4" x14ac:dyDescent="0.5"/>
    <row r="41" ht="14.4" x14ac:dyDescent="0.5"/>
    <row r="42" ht="14.4" x14ac:dyDescent="0.5"/>
    <row r="43" ht="14.4" x14ac:dyDescent="0.5"/>
    <row r="44" ht="14.4" x14ac:dyDescent="0.5"/>
    <row r="45" ht="14.4" x14ac:dyDescent="0.5"/>
    <row r="46" ht="14.4" x14ac:dyDescent="0.5"/>
    <row r="47" ht="14.4" x14ac:dyDescent="0.5"/>
    <row r="48" ht="14.4" x14ac:dyDescent="0.5"/>
    <row r="49" ht="14.4" x14ac:dyDescent="0.5"/>
    <row r="50" ht="14.4" x14ac:dyDescent="0.5"/>
    <row r="51" ht="14.4" x14ac:dyDescent="0.5"/>
    <row r="52" ht="14.4" x14ac:dyDescent="0.5"/>
    <row r="53" ht="14.4" x14ac:dyDescent="0.5"/>
    <row r="54" ht="14.4" x14ac:dyDescent="0.5"/>
    <row r="55" ht="14.4" x14ac:dyDescent="0.5"/>
    <row r="56" ht="14.4" x14ac:dyDescent="0.5"/>
  </sheetData>
  <mergeCells count="32">
    <mergeCell ref="N11:O11"/>
    <mergeCell ref="N12:O12"/>
    <mergeCell ref="N13:O13"/>
    <mergeCell ref="A18:H18"/>
    <mergeCell ref="L18:M18"/>
    <mergeCell ref="N14:O14"/>
    <mergeCell ref="N15:O15"/>
    <mergeCell ref="N16:O16"/>
    <mergeCell ref="A17:M17"/>
    <mergeCell ref="N17:O17"/>
    <mergeCell ref="N18:O18"/>
    <mergeCell ref="J18:K18"/>
    <mergeCell ref="N6:O6"/>
    <mergeCell ref="N7:O7"/>
    <mergeCell ref="N8:O8"/>
    <mergeCell ref="N9:O9"/>
    <mergeCell ref="N10:O10"/>
    <mergeCell ref="B3:C3"/>
    <mergeCell ref="D3:G3"/>
    <mergeCell ref="B4:B5"/>
    <mergeCell ref="H4:H5"/>
    <mergeCell ref="A1:P1"/>
    <mergeCell ref="J3:N3"/>
    <mergeCell ref="A4:A5"/>
    <mergeCell ref="L4:L5"/>
    <mergeCell ref="C4:E4"/>
    <mergeCell ref="F4:F5"/>
    <mergeCell ref="G4:G5"/>
    <mergeCell ref="I4:I5"/>
    <mergeCell ref="K4:K5"/>
    <mergeCell ref="N4:O5"/>
    <mergeCell ref="P4:P5"/>
  </mergeCells>
  <phoneticPr fontId="1"/>
  <pageMargins left="0.59055118110236227" right="0.39370078740157483" top="0.74803149606299213" bottom="0.74803149606299213" header="0.31496062992125984" footer="0.31496062992125984"/>
  <pageSetup paperSize="9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FD23B-73D1-A942-B43C-953B7E576FC7}">
  <dimension ref="A1:P27"/>
  <sheetViews>
    <sheetView zoomScale="85" zoomScaleNormal="85" zoomScalePageLayoutView="130" workbookViewId="0">
      <selection sqref="A1:P1"/>
    </sheetView>
  </sheetViews>
  <sheetFormatPr defaultColWidth="11.54296875" defaultRowHeight="14.4" x14ac:dyDescent="0.5"/>
  <cols>
    <col min="1" max="1" width="3" style="2" customWidth="1"/>
    <col min="2" max="2" width="8.453125" style="1" customWidth="1"/>
    <col min="3" max="4" width="3.453125" style="1" customWidth="1"/>
    <col min="5" max="5" width="8.54296875" style="1" customWidth="1"/>
    <col min="6" max="6" width="4" style="1" customWidth="1"/>
    <col min="7" max="7" width="8.54296875" style="1" hidden="1" customWidth="1"/>
    <col min="8" max="8" width="8.36328125" style="1" customWidth="1"/>
    <col min="9" max="9" width="7.54296875" style="1" customWidth="1"/>
    <col min="10" max="10" width="7.08984375" style="1" customWidth="1"/>
    <col min="11" max="11" width="19.6328125" style="1" customWidth="1"/>
    <col min="12" max="12" width="5" style="1" customWidth="1"/>
    <col min="13" max="13" width="5.90625" style="1" customWidth="1"/>
    <col min="14" max="14" width="10" style="1" customWidth="1"/>
    <col min="15" max="15" width="2.90625" style="1" customWidth="1"/>
    <col min="16" max="16" width="4" style="2" customWidth="1"/>
    <col min="17" max="16384" width="11.54296875" style="1"/>
  </cols>
  <sheetData>
    <row r="1" spans="1:16" ht="16.2" x14ac:dyDescent="0.5">
      <c r="A1" s="47" t="s">
        <v>37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9" customHeight="1" x14ac:dyDescent="0.5"/>
    <row r="3" spans="1:16" ht="17.100000000000001" customHeight="1" x14ac:dyDescent="0.5">
      <c r="B3" s="41" t="s">
        <v>7</v>
      </c>
      <c r="C3" s="41"/>
      <c r="D3" s="42" t="str">
        <f>'歯内臨床実績(1)'!D3</f>
        <v>入力してください</v>
      </c>
      <c r="E3" s="42"/>
      <c r="F3" s="42"/>
      <c r="G3" s="42"/>
      <c r="H3" s="2"/>
      <c r="I3" s="4" t="s">
        <v>6</v>
      </c>
      <c r="J3" s="48" t="str">
        <f>'歯内臨床実績(1)'!J3</f>
        <v>入力してください</v>
      </c>
      <c r="K3" s="48"/>
      <c r="L3" s="48"/>
      <c r="M3" s="48"/>
      <c r="N3" s="48"/>
    </row>
    <row r="4" spans="1:16" ht="20.100000000000001" customHeight="1" x14ac:dyDescent="0.5">
      <c r="A4" s="49" t="s">
        <v>14</v>
      </c>
      <c r="B4" s="43" t="s">
        <v>12</v>
      </c>
      <c r="C4" s="44" t="s">
        <v>3</v>
      </c>
      <c r="D4" s="44"/>
      <c r="E4" s="44"/>
      <c r="F4" s="44" t="s">
        <v>4</v>
      </c>
      <c r="G4" s="43"/>
      <c r="H4" s="45" t="s">
        <v>19</v>
      </c>
      <c r="I4" s="43" t="s">
        <v>27</v>
      </c>
      <c r="J4" s="6" t="s">
        <v>24</v>
      </c>
      <c r="K4" s="43" t="s">
        <v>28</v>
      </c>
      <c r="L4" s="50" t="s">
        <v>23</v>
      </c>
      <c r="M4" s="9" t="s">
        <v>25</v>
      </c>
      <c r="N4" s="44" t="s">
        <v>2</v>
      </c>
      <c r="O4" s="44"/>
      <c r="P4" s="44" t="s">
        <v>20</v>
      </c>
    </row>
    <row r="5" spans="1:16" ht="21" x14ac:dyDescent="0.5">
      <c r="A5" s="49"/>
      <c r="B5" s="44"/>
      <c r="C5" s="7" t="s">
        <v>0</v>
      </c>
      <c r="D5" s="7" t="s">
        <v>1</v>
      </c>
      <c r="E5" s="6" t="s">
        <v>26</v>
      </c>
      <c r="F5" s="44"/>
      <c r="G5" s="44"/>
      <c r="H5" s="46"/>
      <c r="I5" s="44"/>
      <c r="J5" s="10" t="s">
        <v>29</v>
      </c>
      <c r="K5" s="44"/>
      <c r="L5" s="44"/>
      <c r="M5" s="9" t="s">
        <v>5</v>
      </c>
      <c r="N5" s="44"/>
      <c r="O5" s="44"/>
      <c r="P5" s="44"/>
    </row>
    <row r="6" spans="1:16" ht="26.1" customHeight="1" x14ac:dyDescent="0.5">
      <c r="A6" s="5"/>
      <c r="B6" s="7" t="s">
        <v>8</v>
      </c>
      <c r="C6" s="7">
        <v>36</v>
      </c>
      <c r="D6" s="7" t="s">
        <v>9</v>
      </c>
      <c r="E6" s="7" t="s">
        <v>22</v>
      </c>
      <c r="F6" s="7">
        <v>14</v>
      </c>
      <c r="G6" s="7"/>
      <c r="H6" s="30">
        <v>44613</v>
      </c>
      <c r="I6" s="7" t="s">
        <v>30</v>
      </c>
      <c r="J6" s="7" t="s">
        <v>31</v>
      </c>
      <c r="K6" s="9" t="s">
        <v>32</v>
      </c>
      <c r="L6" s="7" t="s">
        <v>11</v>
      </c>
      <c r="M6" s="7" t="s">
        <v>10</v>
      </c>
      <c r="N6" s="43" t="s">
        <v>13</v>
      </c>
      <c r="O6" s="43"/>
      <c r="P6" s="5">
        <v>6</v>
      </c>
    </row>
    <row r="7" spans="1:16" ht="29.1" customHeight="1" x14ac:dyDescent="0.5">
      <c r="A7" s="7">
        <v>11</v>
      </c>
      <c r="B7" s="7"/>
      <c r="C7" s="7"/>
      <c r="D7" s="7"/>
      <c r="E7" s="7"/>
      <c r="F7" s="7"/>
      <c r="G7" s="7"/>
      <c r="H7" s="31"/>
      <c r="I7" s="7"/>
      <c r="J7" s="7"/>
      <c r="K7" s="6"/>
      <c r="L7" s="7"/>
      <c r="M7" s="7"/>
      <c r="N7" s="43"/>
      <c r="O7" s="43"/>
      <c r="P7" s="5"/>
    </row>
    <row r="8" spans="1:16" ht="29.1" customHeight="1" x14ac:dyDescent="0.5">
      <c r="A8" s="7">
        <v>12</v>
      </c>
      <c r="B8" s="7"/>
      <c r="C8" s="7"/>
      <c r="D8" s="7"/>
      <c r="E8" s="7"/>
      <c r="F8" s="7"/>
      <c r="G8" s="7"/>
      <c r="H8" s="31"/>
      <c r="I8" s="7"/>
      <c r="J8" s="7"/>
      <c r="K8" s="6"/>
      <c r="L8" s="7"/>
      <c r="M8" s="7"/>
      <c r="N8" s="43"/>
      <c r="O8" s="43"/>
      <c r="P8" s="5"/>
    </row>
    <row r="9" spans="1:16" ht="29.1" customHeight="1" x14ac:dyDescent="0.5">
      <c r="A9" s="7">
        <v>13</v>
      </c>
      <c r="B9" s="7"/>
      <c r="C9" s="7"/>
      <c r="D9" s="7"/>
      <c r="E9" s="7"/>
      <c r="F9" s="7"/>
      <c r="G9" s="7"/>
      <c r="H9" s="31"/>
      <c r="I9" s="7"/>
      <c r="J9" s="7"/>
      <c r="K9" s="6"/>
      <c r="L9" s="7"/>
      <c r="M9" s="7"/>
      <c r="N9" s="43"/>
      <c r="O9" s="43"/>
      <c r="P9" s="5"/>
    </row>
    <row r="10" spans="1:16" ht="29.1" customHeight="1" x14ac:dyDescent="0.5">
      <c r="A10" s="7">
        <v>14</v>
      </c>
      <c r="B10" s="7"/>
      <c r="C10" s="7"/>
      <c r="D10" s="7"/>
      <c r="E10" s="7"/>
      <c r="F10" s="7"/>
      <c r="G10" s="7"/>
      <c r="H10" s="31"/>
      <c r="I10" s="7"/>
      <c r="J10" s="7"/>
      <c r="K10" s="6"/>
      <c r="L10" s="7"/>
      <c r="M10" s="7"/>
      <c r="N10" s="43"/>
      <c r="O10" s="43"/>
      <c r="P10" s="5"/>
    </row>
    <row r="11" spans="1:16" ht="29.1" customHeight="1" x14ac:dyDescent="0.5">
      <c r="A11" s="7">
        <v>15</v>
      </c>
      <c r="B11" s="7"/>
      <c r="C11" s="7"/>
      <c r="D11" s="7"/>
      <c r="E11" s="7"/>
      <c r="F11" s="7"/>
      <c r="G11" s="7"/>
      <c r="H11" s="31"/>
      <c r="I11" s="7"/>
      <c r="J11" s="7"/>
      <c r="K11" s="6"/>
      <c r="L11" s="7"/>
      <c r="M11" s="7"/>
      <c r="N11" s="43"/>
      <c r="O11" s="43"/>
      <c r="P11" s="5"/>
    </row>
    <row r="12" spans="1:16" ht="29.1" customHeight="1" x14ac:dyDescent="0.5">
      <c r="A12" s="7">
        <v>16</v>
      </c>
      <c r="B12" s="7"/>
      <c r="C12" s="7"/>
      <c r="D12" s="7"/>
      <c r="E12" s="7"/>
      <c r="F12" s="7"/>
      <c r="G12" s="7"/>
      <c r="H12" s="31"/>
      <c r="I12" s="7"/>
      <c r="J12" s="7"/>
      <c r="K12" s="6"/>
      <c r="L12" s="7"/>
      <c r="M12" s="7"/>
      <c r="N12" s="43"/>
      <c r="O12" s="43"/>
      <c r="P12" s="5"/>
    </row>
    <row r="13" spans="1:16" ht="29.1" customHeight="1" x14ac:dyDescent="0.5">
      <c r="A13" s="7">
        <v>17</v>
      </c>
      <c r="B13" s="7"/>
      <c r="C13" s="7"/>
      <c r="D13" s="7"/>
      <c r="E13" s="7"/>
      <c r="F13" s="7"/>
      <c r="G13" s="7"/>
      <c r="H13" s="31"/>
      <c r="I13" s="7"/>
      <c r="J13" s="7"/>
      <c r="K13" s="6"/>
      <c r="L13" s="7"/>
      <c r="M13" s="7"/>
      <c r="N13" s="43"/>
      <c r="O13" s="43"/>
      <c r="P13" s="5"/>
    </row>
    <row r="14" spans="1:16" ht="29.1" customHeight="1" x14ac:dyDescent="0.5">
      <c r="A14" s="7">
        <v>18</v>
      </c>
      <c r="B14" s="7"/>
      <c r="C14" s="7"/>
      <c r="D14" s="7"/>
      <c r="E14" s="7"/>
      <c r="F14" s="7"/>
      <c r="G14" s="7"/>
      <c r="H14" s="31"/>
      <c r="I14" s="7"/>
      <c r="J14" s="7"/>
      <c r="K14" s="6"/>
      <c r="L14" s="7"/>
      <c r="M14" s="7"/>
      <c r="N14" s="43"/>
      <c r="O14" s="43"/>
      <c r="P14" s="5"/>
    </row>
    <row r="15" spans="1:16" ht="29.1" customHeight="1" x14ac:dyDescent="0.5">
      <c r="A15" s="7">
        <v>19</v>
      </c>
      <c r="B15" s="7"/>
      <c r="C15" s="7"/>
      <c r="D15" s="7"/>
      <c r="E15" s="7"/>
      <c r="F15" s="7"/>
      <c r="G15" s="7"/>
      <c r="H15" s="31"/>
      <c r="I15" s="7"/>
      <c r="J15" s="7"/>
      <c r="K15" s="6"/>
      <c r="L15" s="7"/>
      <c r="M15" s="7"/>
      <c r="N15" s="43"/>
      <c r="O15" s="43"/>
      <c r="P15" s="5"/>
    </row>
    <row r="16" spans="1:16" ht="29.1" customHeight="1" x14ac:dyDescent="0.5">
      <c r="A16" s="7">
        <v>20</v>
      </c>
      <c r="B16" s="7"/>
      <c r="C16" s="7"/>
      <c r="D16" s="7"/>
      <c r="E16" s="7"/>
      <c r="F16" s="7"/>
      <c r="G16" s="7"/>
      <c r="H16" s="31"/>
      <c r="I16" s="7"/>
      <c r="J16" s="7"/>
      <c r="K16" s="6"/>
      <c r="L16" s="7"/>
      <c r="M16" s="7"/>
      <c r="N16" s="43"/>
      <c r="O16" s="43"/>
      <c r="P16" s="5"/>
    </row>
    <row r="17" spans="1:16" ht="29.1" customHeight="1" x14ac:dyDescent="0.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  <c r="N17" s="49" t="s">
        <v>21</v>
      </c>
      <c r="O17" s="49"/>
      <c r="P17" s="5">
        <f>SUM(P7:P16)</f>
        <v>0</v>
      </c>
    </row>
    <row r="18" spans="1:16" ht="29.1" customHeight="1" x14ac:dyDescent="0.5">
      <c r="A18" s="44" t="s">
        <v>15</v>
      </c>
      <c r="B18" s="44"/>
      <c r="C18" s="44"/>
      <c r="D18" s="44"/>
      <c r="E18" s="44"/>
      <c r="F18" s="44"/>
      <c r="G18" s="44"/>
      <c r="H18" s="44"/>
      <c r="I18" s="7" t="s">
        <v>16</v>
      </c>
      <c r="J18" s="64"/>
      <c r="K18" s="65"/>
      <c r="L18" s="44" t="s">
        <v>17</v>
      </c>
      <c r="M18" s="44"/>
      <c r="N18" s="66"/>
      <c r="O18" s="67"/>
      <c r="P18" s="5" t="s">
        <v>18</v>
      </c>
    </row>
    <row r="19" spans="1:16" ht="24" customHeight="1" x14ac:dyDescent="0.5">
      <c r="B19" s="3"/>
    </row>
    <row r="20" spans="1:16" ht="24" customHeight="1" x14ac:dyDescent="0.5">
      <c r="B20" s="3"/>
    </row>
    <row r="21" spans="1:16" ht="24" customHeight="1" x14ac:dyDescent="0.5">
      <c r="B21" s="3"/>
    </row>
    <row r="22" spans="1:16" ht="24" customHeight="1" x14ac:dyDescent="0.5">
      <c r="B22" s="3"/>
    </row>
    <row r="23" spans="1:16" x14ac:dyDescent="0.5">
      <c r="B23" s="3"/>
    </row>
    <row r="24" spans="1:16" x14ac:dyDescent="0.5">
      <c r="B24" s="3"/>
    </row>
    <row r="25" spans="1:16" x14ac:dyDescent="0.5">
      <c r="B25" s="3"/>
    </row>
    <row r="26" spans="1:16" x14ac:dyDescent="0.5">
      <c r="B26" s="3"/>
    </row>
    <row r="27" spans="1:16" x14ac:dyDescent="0.5">
      <c r="B27" s="3"/>
    </row>
  </sheetData>
  <mergeCells count="32">
    <mergeCell ref="A18:H18"/>
    <mergeCell ref="L18:M18"/>
    <mergeCell ref="N13:O13"/>
    <mergeCell ref="N14:O14"/>
    <mergeCell ref="N15:O15"/>
    <mergeCell ref="N16:O16"/>
    <mergeCell ref="A17:M17"/>
    <mergeCell ref="N17:O17"/>
    <mergeCell ref="J18:K18"/>
    <mergeCell ref="N18:O18"/>
    <mergeCell ref="N12:O12"/>
    <mergeCell ref="I4:I5"/>
    <mergeCell ref="K4:K5"/>
    <mergeCell ref="L4:L5"/>
    <mergeCell ref="N4:O5"/>
    <mergeCell ref="N7:O7"/>
    <mergeCell ref="N8:O8"/>
    <mergeCell ref="N9:O9"/>
    <mergeCell ref="N10:O10"/>
    <mergeCell ref="N11:O11"/>
    <mergeCell ref="P4:P5"/>
    <mergeCell ref="N6:O6"/>
    <mergeCell ref="A1:P1"/>
    <mergeCell ref="B3:C3"/>
    <mergeCell ref="D3:G3"/>
    <mergeCell ref="J3:N3"/>
    <mergeCell ref="A4:A5"/>
    <mergeCell ref="B4:B5"/>
    <mergeCell ref="C4:E4"/>
    <mergeCell ref="F4:F5"/>
    <mergeCell ref="G4:G5"/>
    <mergeCell ref="H4:H5"/>
  </mergeCells>
  <phoneticPr fontId="1"/>
  <pageMargins left="0.59055118110236227" right="0.39370078740157483" top="0.74803149606299213" bottom="0.74803149606299213" header="0.31496062992125984" footer="0.31496062992125984"/>
  <pageSetup paperSize="9" orientation="landscape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CF42-B159-C340-A999-1ADF2B49B010}">
  <dimension ref="A1:P27"/>
  <sheetViews>
    <sheetView zoomScale="85" zoomScaleNormal="85" zoomScalePageLayoutView="149" workbookViewId="0">
      <selection sqref="A1:P1"/>
    </sheetView>
  </sheetViews>
  <sheetFormatPr defaultColWidth="11.54296875" defaultRowHeight="14.4" x14ac:dyDescent="0.5"/>
  <cols>
    <col min="1" max="1" width="3" style="2" customWidth="1"/>
    <col min="2" max="2" width="8.453125" style="1" customWidth="1"/>
    <col min="3" max="4" width="3.453125" style="1" customWidth="1"/>
    <col min="5" max="5" width="8.54296875" style="1" customWidth="1"/>
    <col min="6" max="6" width="4" style="1" customWidth="1"/>
    <col min="7" max="7" width="8.54296875" style="1" hidden="1" customWidth="1"/>
    <col min="8" max="8" width="8.36328125" style="1" customWidth="1"/>
    <col min="9" max="9" width="7.54296875" style="1" customWidth="1"/>
    <col min="10" max="10" width="7.08984375" style="1" customWidth="1"/>
    <col min="11" max="11" width="19.6328125" style="1" customWidth="1"/>
    <col min="12" max="12" width="5" style="1" customWidth="1"/>
    <col min="13" max="13" width="5.90625" style="1" customWidth="1"/>
    <col min="14" max="14" width="10" style="1" customWidth="1"/>
    <col min="15" max="15" width="2.90625" style="1" customWidth="1"/>
    <col min="16" max="16" width="4" style="2" customWidth="1"/>
    <col min="17" max="16384" width="11.54296875" style="1"/>
  </cols>
  <sheetData>
    <row r="1" spans="1:16" ht="16.2" x14ac:dyDescent="0.5">
      <c r="A1" s="47" t="s">
        <v>37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9" customHeight="1" x14ac:dyDescent="0.5"/>
    <row r="3" spans="1:16" ht="17.100000000000001" customHeight="1" x14ac:dyDescent="0.5">
      <c r="B3" s="41" t="s">
        <v>7</v>
      </c>
      <c r="C3" s="41"/>
      <c r="D3" s="42" t="str">
        <f>'歯内臨床実績(1)'!D3</f>
        <v>入力してください</v>
      </c>
      <c r="E3" s="42"/>
      <c r="F3" s="42"/>
      <c r="G3" s="42"/>
      <c r="H3" s="2"/>
      <c r="I3" s="4" t="s">
        <v>6</v>
      </c>
      <c r="J3" s="48" t="str">
        <f>'歯内臨床実績(1)'!J3</f>
        <v>入力してください</v>
      </c>
      <c r="K3" s="48"/>
      <c r="L3" s="48"/>
      <c r="M3" s="48"/>
      <c r="N3" s="48"/>
    </row>
    <row r="4" spans="1:16" ht="20.100000000000001" customHeight="1" x14ac:dyDescent="0.5">
      <c r="A4" s="49" t="s">
        <v>14</v>
      </c>
      <c r="B4" s="43" t="s">
        <v>12</v>
      </c>
      <c r="C4" s="44" t="s">
        <v>3</v>
      </c>
      <c r="D4" s="44"/>
      <c r="E4" s="44"/>
      <c r="F4" s="44" t="s">
        <v>4</v>
      </c>
      <c r="G4" s="43"/>
      <c r="H4" s="45" t="s">
        <v>19</v>
      </c>
      <c r="I4" s="43" t="s">
        <v>27</v>
      </c>
      <c r="J4" s="6" t="s">
        <v>24</v>
      </c>
      <c r="K4" s="43" t="s">
        <v>28</v>
      </c>
      <c r="L4" s="50" t="s">
        <v>23</v>
      </c>
      <c r="M4" s="9" t="s">
        <v>25</v>
      </c>
      <c r="N4" s="44" t="s">
        <v>2</v>
      </c>
      <c r="O4" s="44"/>
      <c r="P4" s="44" t="s">
        <v>20</v>
      </c>
    </row>
    <row r="5" spans="1:16" ht="21" x14ac:dyDescent="0.5">
      <c r="A5" s="49"/>
      <c r="B5" s="44"/>
      <c r="C5" s="7" t="s">
        <v>0</v>
      </c>
      <c r="D5" s="7" t="s">
        <v>1</v>
      </c>
      <c r="E5" s="6" t="s">
        <v>26</v>
      </c>
      <c r="F5" s="44"/>
      <c r="G5" s="44"/>
      <c r="H5" s="46"/>
      <c r="I5" s="44"/>
      <c r="J5" s="10" t="s">
        <v>29</v>
      </c>
      <c r="K5" s="44"/>
      <c r="L5" s="44"/>
      <c r="M5" s="9" t="s">
        <v>5</v>
      </c>
      <c r="N5" s="44"/>
      <c r="O5" s="44"/>
      <c r="P5" s="44"/>
    </row>
    <row r="6" spans="1:16" ht="26.1" customHeight="1" x14ac:dyDescent="0.5">
      <c r="A6" s="5"/>
      <c r="B6" s="7" t="s">
        <v>8</v>
      </c>
      <c r="C6" s="7">
        <v>36</v>
      </c>
      <c r="D6" s="7" t="s">
        <v>9</v>
      </c>
      <c r="E6" s="7" t="s">
        <v>22</v>
      </c>
      <c r="F6" s="7">
        <v>14</v>
      </c>
      <c r="G6" s="7"/>
      <c r="H6" s="30">
        <v>44613</v>
      </c>
      <c r="I6" s="7" t="s">
        <v>30</v>
      </c>
      <c r="J6" s="7" t="s">
        <v>31</v>
      </c>
      <c r="K6" s="9" t="s">
        <v>32</v>
      </c>
      <c r="L6" s="7" t="s">
        <v>11</v>
      </c>
      <c r="M6" s="7" t="s">
        <v>10</v>
      </c>
      <c r="N6" s="43" t="s">
        <v>13</v>
      </c>
      <c r="O6" s="43"/>
      <c r="P6" s="5">
        <v>6</v>
      </c>
    </row>
    <row r="7" spans="1:16" ht="29.1" customHeight="1" x14ac:dyDescent="0.5">
      <c r="A7" s="7">
        <v>21</v>
      </c>
      <c r="B7" s="7"/>
      <c r="C7" s="7"/>
      <c r="D7" s="7"/>
      <c r="E7" s="7"/>
      <c r="F7" s="7"/>
      <c r="G7" s="7"/>
      <c r="H7" s="31"/>
      <c r="I7" s="7"/>
      <c r="J7" s="7"/>
      <c r="K7" s="6"/>
      <c r="L7" s="7"/>
      <c r="M7" s="7"/>
      <c r="N7" s="43"/>
      <c r="O7" s="43"/>
      <c r="P7" s="5"/>
    </row>
    <row r="8" spans="1:16" ht="29.1" customHeight="1" x14ac:dyDescent="0.5">
      <c r="A8" s="7">
        <v>22</v>
      </c>
      <c r="B8" s="7"/>
      <c r="C8" s="7"/>
      <c r="D8" s="7"/>
      <c r="E8" s="7"/>
      <c r="F8" s="7"/>
      <c r="G8" s="7"/>
      <c r="H8" s="31"/>
      <c r="I8" s="7"/>
      <c r="J8" s="7"/>
      <c r="K8" s="6"/>
      <c r="L8" s="7"/>
      <c r="M8" s="7"/>
      <c r="N8" s="43"/>
      <c r="O8" s="43"/>
      <c r="P8" s="5"/>
    </row>
    <row r="9" spans="1:16" ht="29.1" customHeight="1" x14ac:dyDescent="0.5">
      <c r="A9" s="7">
        <v>23</v>
      </c>
      <c r="B9" s="7"/>
      <c r="C9" s="7"/>
      <c r="D9" s="7"/>
      <c r="E9" s="7"/>
      <c r="F9" s="7"/>
      <c r="G9" s="7"/>
      <c r="H9" s="31"/>
      <c r="I9" s="7"/>
      <c r="J9" s="7"/>
      <c r="K9" s="6"/>
      <c r="L9" s="7"/>
      <c r="M9" s="7"/>
      <c r="N9" s="43"/>
      <c r="O9" s="43"/>
      <c r="P9" s="5"/>
    </row>
    <row r="10" spans="1:16" ht="29.1" customHeight="1" x14ac:dyDescent="0.5">
      <c r="A10" s="7">
        <v>24</v>
      </c>
      <c r="B10" s="7"/>
      <c r="C10" s="7"/>
      <c r="D10" s="7"/>
      <c r="E10" s="7"/>
      <c r="F10" s="7"/>
      <c r="G10" s="7"/>
      <c r="H10" s="31"/>
      <c r="I10" s="7"/>
      <c r="J10" s="7"/>
      <c r="K10" s="6"/>
      <c r="L10" s="7"/>
      <c r="M10" s="7"/>
      <c r="N10" s="43"/>
      <c r="O10" s="43"/>
      <c r="P10" s="5"/>
    </row>
    <row r="11" spans="1:16" ht="29.1" customHeight="1" x14ac:dyDescent="0.5">
      <c r="A11" s="7">
        <v>25</v>
      </c>
      <c r="B11" s="7"/>
      <c r="C11" s="7"/>
      <c r="D11" s="7"/>
      <c r="E11" s="7"/>
      <c r="F11" s="7"/>
      <c r="G11" s="7"/>
      <c r="H11" s="31"/>
      <c r="I11" s="7"/>
      <c r="J11" s="7"/>
      <c r="K11" s="6"/>
      <c r="L11" s="7"/>
      <c r="M11" s="7"/>
      <c r="N11" s="43"/>
      <c r="O11" s="43"/>
      <c r="P11" s="5"/>
    </row>
    <row r="12" spans="1:16" ht="29.1" customHeight="1" x14ac:dyDescent="0.5">
      <c r="A12" s="7">
        <v>26</v>
      </c>
      <c r="B12" s="7"/>
      <c r="C12" s="7"/>
      <c r="D12" s="7"/>
      <c r="E12" s="7"/>
      <c r="F12" s="7"/>
      <c r="G12" s="7"/>
      <c r="H12" s="31"/>
      <c r="I12" s="7"/>
      <c r="J12" s="7"/>
      <c r="K12" s="6"/>
      <c r="L12" s="7"/>
      <c r="M12" s="7"/>
      <c r="N12" s="43"/>
      <c r="O12" s="43"/>
      <c r="P12" s="5"/>
    </row>
    <row r="13" spans="1:16" ht="29.1" customHeight="1" x14ac:dyDescent="0.5">
      <c r="A13" s="7">
        <v>27</v>
      </c>
      <c r="B13" s="7"/>
      <c r="C13" s="7"/>
      <c r="D13" s="7"/>
      <c r="E13" s="7"/>
      <c r="F13" s="7"/>
      <c r="G13" s="7"/>
      <c r="H13" s="31"/>
      <c r="I13" s="7"/>
      <c r="J13" s="7"/>
      <c r="K13" s="6"/>
      <c r="L13" s="7"/>
      <c r="M13" s="7"/>
      <c r="N13" s="43"/>
      <c r="O13" s="43"/>
      <c r="P13" s="5"/>
    </row>
    <row r="14" spans="1:16" ht="29.1" customHeight="1" x14ac:dyDescent="0.5">
      <c r="A14" s="7">
        <v>28</v>
      </c>
      <c r="B14" s="7"/>
      <c r="C14" s="7"/>
      <c r="D14" s="7"/>
      <c r="E14" s="7"/>
      <c r="F14" s="7"/>
      <c r="G14" s="7"/>
      <c r="H14" s="31"/>
      <c r="I14" s="7"/>
      <c r="J14" s="7"/>
      <c r="K14" s="6"/>
      <c r="L14" s="7"/>
      <c r="M14" s="7"/>
      <c r="N14" s="43"/>
      <c r="O14" s="43"/>
      <c r="P14" s="5"/>
    </row>
    <row r="15" spans="1:16" ht="29.1" customHeight="1" x14ac:dyDescent="0.5">
      <c r="A15" s="7">
        <v>29</v>
      </c>
      <c r="B15" s="7"/>
      <c r="C15" s="7"/>
      <c r="D15" s="7"/>
      <c r="E15" s="7"/>
      <c r="F15" s="7"/>
      <c r="G15" s="7"/>
      <c r="H15" s="31"/>
      <c r="I15" s="7"/>
      <c r="J15" s="7"/>
      <c r="K15" s="6"/>
      <c r="L15" s="7"/>
      <c r="M15" s="7"/>
      <c r="N15" s="43"/>
      <c r="O15" s="43"/>
      <c r="P15" s="5"/>
    </row>
    <row r="16" spans="1:16" ht="29.1" customHeight="1" x14ac:dyDescent="0.5">
      <c r="A16" s="7">
        <v>30</v>
      </c>
      <c r="B16" s="7"/>
      <c r="C16" s="7"/>
      <c r="D16" s="7"/>
      <c r="E16" s="7"/>
      <c r="F16" s="7"/>
      <c r="G16" s="7"/>
      <c r="H16" s="31"/>
      <c r="I16" s="7"/>
      <c r="J16" s="7"/>
      <c r="K16" s="6"/>
      <c r="L16" s="7"/>
      <c r="M16" s="7"/>
      <c r="N16" s="43"/>
      <c r="O16" s="43"/>
      <c r="P16" s="5"/>
    </row>
    <row r="17" spans="1:16" ht="29.1" customHeight="1" x14ac:dyDescent="0.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  <c r="N17" s="49" t="s">
        <v>21</v>
      </c>
      <c r="O17" s="49"/>
      <c r="P17" s="5">
        <f>SUM(P7:P16)</f>
        <v>0</v>
      </c>
    </row>
    <row r="18" spans="1:16" ht="29.1" customHeight="1" x14ac:dyDescent="0.5">
      <c r="A18" s="44" t="s">
        <v>15</v>
      </c>
      <c r="B18" s="44"/>
      <c r="C18" s="44"/>
      <c r="D18" s="44"/>
      <c r="E18" s="44"/>
      <c r="F18" s="44"/>
      <c r="G18" s="44"/>
      <c r="H18" s="44"/>
      <c r="I18" s="7" t="s">
        <v>16</v>
      </c>
      <c r="J18" s="64"/>
      <c r="K18" s="65"/>
      <c r="L18" s="44" t="s">
        <v>17</v>
      </c>
      <c r="M18" s="44"/>
      <c r="N18" s="66"/>
      <c r="O18" s="67"/>
      <c r="P18" s="5" t="s">
        <v>18</v>
      </c>
    </row>
    <row r="19" spans="1:16" ht="24" customHeight="1" x14ac:dyDescent="0.5">
      <c r="B19" s="3"/>
    </row>
    <row r="20" spans="1:16" ht="24" customHeight="1" x14ac:dyDescent="0.5">
      <c r="B20" s="3"/>
    </row>
    <row r="21" spans="1:16" ht="24" customHeight="1" x14ac:dyDescent="0.5">
      <c r="B21" s="3"/>
    </row>
    <row r="22" spans="1:16" ht="24" customHeight="1" x14ac:dyDescent="0.5">
      <c r="B22" s="3"/>
    </row>
    <row r="23" spans="1:16" x14ac:dyDescent="0.5">
      <c r="B23" s="3"/>
    </row>
    <row r="24" spans="1:16" x14ac:dyDescent="0.5">
      <c r="B24" s="3"/>
    </row>
    <row r="25" spans="1:16" x14ac:dyDescent="0.5">
      <c r="B25" s="3"/>
    </row>
    <row r="26" spans="1:16" x14ac:dyDescent="0.5">
      <c r="B26" s="3"/>
    </row>
    <row r="27" spans="1:16" x14ac:dyDescent="0.5">
      <c r="B27" s="3"/>
    </row>
  </sheetData>
  <mergeCells count="32">
    <mergeCell ref="N12:O12"/>
    <mergeCell ref="A18:H18"/>
    <mergeCell ref="L18:M18"/>
    <mergeCell ref="N13:O13"/>
    <mergeCell ref="N14:O14"/>
    <mergeCell ref="N15:O15"/>
    <mergeCell ref="N16:O16"/>
    <mergeCell ref="A17:M17"/>
    <mergeCell ref="N17:O17"/>
    <mergeCell ref="N18:O18"/>
    <mergeCell ref="J18:K18"/>
    <mergeCell ref="N7:O7"/>
    <mergeCell ref="N8:O8"/>
    <mergeCell ref="N9:O9"/>
    <mergeCell ref="N10:O10"/>
    <mergeCell ref="N11:O11"/>
    <mergeCell ref="P4:P5"/>
    <mergeCell ref="N6:O6"/>
    <mergeCell ref="A1:P1"/>
    <mergeCell ref="B3:C3"/>
    <mergeCell ref="D3:G3"/>
    <mergeCell ref="J3:N3"/>
    <mergeCell ref="A4:A5"/>
    <mergeCell ref="B4:B5"/>
    <mergeCell ref="C4:E4"/>
    <mergeCell ref="F4:F5"/>
    <mergeCell ref="G4:G5"/>
    <mergeCell ref="H4:H5"/>
    <mergeCell ref="I4:I5"/>
    <mergeCell ref="K4:K5"/>
    <mergeCell ref="L4:L5"/>
    <mergeCell ref="N4:O5"/>
  </mergeCells>
  <phoneticPr fontId="1"/>
  <pageMargins left="0.59055118110236227" right="0.39370078740157483" top="0.74803149606299213" bottom="0.74803149606299213" header="0.31496062992125984" footer="0.31496062992125984"/>
  <pageSetup paperSize="9" orientation="landscape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0CC5A-B9DC-C349-867C-D5ABE03AFB5B}">
  <dimension ref="A1:P27"/>
  <sheetViews>
    <sheetView zoomScale="70" zoomScaleNormal="70" zoomScalePageLayoutView="149" workbookViewId="0">
      <selection sqref="A1:P1"/>
    </sheetView>
  </sheetViews>
  <sheetFormatPr defaultColWidth="11.54296875" defaultRowHeight="14.4" x14ac:dyDescent="0.5"/>
  <cols>
    <col min="1" max="1" width="3" style="2" customWidth="1"/>
    <col min="2" max="2" width="8.453125" style="1" customWidth="1"/>
    <col min="3" max="4" width="3.453125" style="1" customWidth="1"/>
    <col min="5" max="5" width="8.54296875" style="1" customWidth="1"/>
    <col min="6" max="6" width="4" style="1" customWidth="1"/>
    <col min="7" max="7" width="8.54296875" style="1" hidden="1" customWidth="1"/>
    <col min="8" max="8" width="8.36328125" style="1" customWidth="1"/>
    <col min="9" max="9" width="7.54296875" style="1" customWidth="1"/>
    <col min="10" max="10" width="7.08984375" style="1" customWidth="1"/>
    <col min="11" max="11" width="19.6328125" style="1" customWidth="1"/>
    <col min="12" max="12" width="5" style="1" customWidth="1"/>
    <col min="13" max="13" width="5.90625" style="1" customWidth="1"/>
    <col min="14" max="14" width="10" style="1" customWidth="1"/>
    <col min="15" max="15" width="2.90625" style="1" customWidth="1"/>
    <col min="16" max="16" width="4" style="2" customWidth="1"/>
    <col min="17" max="16384" width="11.54296875" style="1"/>
  </cols>
  <sheetData>
    <row r="1" spans="1:16" ht="16.2" x14ac:dyDescent="0.5">
      <c r="A1" s="47" t="s">
        <v>37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9" customHeight="1" x14ac:dyDescent="0.5"/>
    <row r="3" spans="1:16" ht="17.100000000000001" customHeight="1" x14ac:dyDescent="0.5">
      <c r="B3" s="41" t="s">
        <v>7</v>
      </c>
      <c r="C3" s="41"/>
      <c r="D3" s="42" t="str">
        <f>'歯内臨床実績(1)'!D3</f>
        <v>入力してください</v>
      </c>
      <c r="E3" s="42"/>
      <c r="F3" s="42"/>
      <c r="G3" s="42"/>
      <c r="H3" s="2"/>
      <c r="I3" s="4" t="s">
        <v>6</v>
      </c>
      <c r="J3" s="48" t="str">
        <f>'歯内臨床実績(1)'!J3</f>
        <v>入力してください</v>
      </c>
      <c r="K3" s="48"/>
      <c r="L3" s="48"/>
      <c r="M3" s="48"/>
      <c r="N3" s="48"/>
    </row>
    <row r="4" spans="1:16" ht="20.100000000000001" customHeight="1" x14ac:dyDescent="0.5">
      <c r="A4" s="49" t="s">
        <v>14</v>
      </c>
      <c r="B4" s="43" t="s">
        <v>12</v>
      </c>
      <c r="C4" s="44" t="s">
        <v>3</v>
      </c>
      <c r="D4" s="44"/>
      <c r="E4" s="44"/>
      <c r="F4" s="44" t="s">
        <v>4</v>
      </c>
      <c r="G4" s="43"/>
      <c r="H4" s="45" t="s">
        <v>19</v>
      </c>
      <c r="I4" s="43" t="s">
        <v>27</v>
      </c>
      <c r="J4" s="6" t="s">
        <v>24</v>
      </c>
      <c r="K4" s="43" t="s">
        <v>28</v>
      </c>
      <c r="L4" s="50" t="s">
        <v>23</v>
      </c>
      <c r="M4" s="9" t="s">
        <v>25</v>
      </c>
      <c r="N4" s="44" t="s">
        <v>2</v>
      </c>
      <c r="O4" s="44"/>
      <c r="P4" s="44" t="s">
        <v>20</v>
      </c>
    </row>
    <row r="5" spans="1:16" ht="21" x14ac:dyDescent="0.5">
      <c r="A5" s="49"/>
      <c r="B5" s="44"/>
      <c r="C5" s="7" t="s">
        <v>0</v>
      </c>
      <c r="D5" s="7" t="s">
        <v>1</v>
      </c>
      <c r="E5" s="6" t="s">
        <v>26</v>
      </c>
      <c r="F5" s="44"/>
      <c r="G5" s="44"/>
      <c r="H5" s="46"/>
      <c r="I5" s="44"/>
      <c r="J5" s="10" t="s">
        <v>29</v>
      </c>
      <c r="K5" s="44"/>
      <c r="L5" s="44"/>
      <c r="M5" s="9" t="s">
        <v>5</v>
      </c>
      <c r="N5" s="44"/>
      <c r="O5" s="44"/>
      <c r="P5" s="44"/>
    </row>
    <row r="6" spans="1:16" ht="26.1" customHeight="1" x14ac:dyDescent="0.5">
      <c r="A6" s="5"/>
      <c r="B6" s="7" t="s">
        <v>8</v>
      </c>
      <c r="C6" s="7">
        <v>36</v>
      </c>
      <c r="D6" s="7" t="s">
        <v>9</v>
      </c>
      <c r="E6" s="7" t="s">
        <v>22</v>
      </c>
      <c r="F6" s="7">
        <v>14</v>
      </c>
      <c r="G6" s="7"/>
      <c r="H6" s="30">
        <v>44613</v>
      </c>
      <c r="I6" s="7" t="s">
        <v>30</v>
      </c>
      <c r="J6" s="7" t="s">
        <v>31</v>
      </c>
      <c r="K6" s="9" t="s">
        <v>32</v>
      </c>
      <c r="L6" s="7" t="s">
        <v>11</v>
      </c>
      <c r="M6" s="7" t="s">
        <v>10</v>
      </c>
      <c r="N6" s="43" t="s">
        <v>13</v>
      </c>
      <c r="O6" s="43"/>
      <c r="P6" s="5">
        <v>6</v>
      </c>
    </row>
    <row r="7" spans="1:16" ht="29.1" customHeight="1" x14ac:dyDescent="0.5">
      <c r="A7" s="7">
        <v>31</v>
      </c>
      <c r="B7" s="7"/>
      <c r="C7" s="7"/>
      <c r="D7" s="7"/>
      <c r="E7" s="7"/>
      <c r="F7" s="7"/>
      <c r="G7" s="7"/>
      <c r="H7" s="31"/>
      <c r="I7" s="7"/>
      <c r="J7" s="7"/>
      <c r="K7" s="6"/>
      <c r="L7" s="7"/>
      <c r="M7" s="7"/>
      <c r="N7" s="43"/>
      <c r="O7" s="43"/>
      <c r="P7" s="5"/>
    </row>
    <row r="8" spans="1:16" ht="29.1" customHeight="1" x14ac:dyDescent="0.5">
      <c r="A8" s="7">
        <v>32</v>
      </c>
      <c r="B8" s="7"/>
      <c r="C8" s="7"/>
      <c r="D8" s="7"/>
      <c r="E8" s="7"/>
      <c r="F8" s="7"/>
      <c r="G8" s="7"/>
      <c r="H8" s="31"/>
      <c r="I8" s="7"/>
      <c r="J8" s="7"/>
      <c r="K8" s="6"/>
      <c r="L8" s="7"/>
      <c r="M8" s="7"/>
      <c r="N8" s="43"/>
      <c r="O8" s="43"/>
      <c r="P8" s="5"/>
    </row>
    <row r="9" spans="1:16" ht="29.1" customHeight="1" x14ac:dyDescent="0.5">
      <c r="A9" s="7">
        <v>33</v>
      </c>
      <c r="B9" s="7"/>
      <c r="C9" s="7"/>
      <c r="D9" s="7"/>
      <c r="E9" s="7"/>
      <c r="F9" s="7"/>
      <c r="G9" s="7"/>
      <c r="H9" s="31"/>
      <c r="I9" s="7"/>
      <c r="J9" s="7"/>
      <c r="K9" s="6"/>
      <c r="L9" s="7"/>
      <c r="M9" s="7"/>
      <c r="N9" s="43"/>
      <c r="O9" s="43"/>
      <c r="P9" s="5"/>
    </row>
    <row r="10" spans="1:16" ht="29.1" customHeight="1" x14ac:dyDescent="0.5">
      <c r="A10" s="7">
        <v>34</v>
      </c>
      <c r="B10" s="7"/>
      <c r="C10" s="7"/>
      <c r="D10" s="7"/>
      <c r="E10" s="7"/>
      <c r="F10" s="7"/>
      <c r="G10" s="7"/>
      <c r="H10" s="31"/>
      <c r="I10" s="7"/>
      <c r="J10" s="7"/>
      <c r="K10" s="6"/>
      <c r="L10" s="7"/>
      <c r="M10" s="7"/>
      <c r="N10" s="43"/>
      <c r="O10" s="43"/>
      <c r="P10" s="5"/>
    </row>
    <row r="11" spans="1:16" ht="29.1" customHeight="1" x14ac:dyDescent="0.5">
      <c r="A11" s="7">
        <v>35</v>
      </c>
      <c r="B11" s="7"/>
      <c r="C11" s="7"/>
      <c r="D11" s="7"/>
      <c r="E11" s="7"/>
      <c r="F11" s="7"/>
      <c r="G11" s="7"/>
      <c r="H11" s="31"/>
      <c r="I11" s="7"/>
      <c r="J11" s="7"/>
      <c r="K11" s="6"/>
      <c r="L11" s="7"/>
      <c r="M11" s="7"/>
      <c r="N11" s="43"/>
      <c r="O11" s="43"/>
      <c r="P11" s="5"/>
    </row>
    <row r="12" spans="1:16" ht="29.1" customHeight="1" x14ac:dyDescent="0.5">
      <c r="A12" s="7">
        <v>36</v>
      </c>
      <c r="B12" s="7"/>
      <c r="C12" s="7"/>
      <c r="D12" s="7"/>
      <c r="E12" s="7"/>
      <c r="F12" s="7"/>
      <c r="G12" s="7"/>
      <c r="H12" s="31"/>
      <c r="I12" s="7"/>
      <c r="J12" s="7"/>
      <c r="K12" s="6"/>
      <c r="L12" s="7"/>
      <c r="M12" s="7"/>
      <c r="N12" s="43"/>
      <c r="O12" s="43"/>
      <c r="P12" s="5"/>
    </row>
    <row r="13" spans="1:16" ht="29.1" customHeight="1" x14ac:dyDescent="0.5">
      <c r="A13" s="7">
        <v>37</v>
      </c>
      <c r="B13" s="7"/>
      <c r="C13" s="7"/>
      <c r="D13" s="7"/>
      <c r="E13" s="7"/>
      <c r="F13" s="7"/>
      <c r="G13" s="7"/>
      <c r="H13" s="31"/>
      <c r="I13" s="7"/>
      <c r="J13" s="7"/>
      <c r="K13" s="6"/>
      <c r="L13" s="7"/>
      <c r="M13" s="7"/>
      <c r="N13" s="43"/>
      <c r="O13" s="43"/>
      <c r="P13" s="5"/>
    </row>
    <row r="14" spans="1:16" ht="29.1" customHeight="1" x14ac:dyDescent="0.5">
      <c r="A14" s="7">
        <v>38</v>
      </c>
      <c r="B14" s="7"/>
      <c r="C14" s="7"/>
      <c r="D14" s="7"/>
      <c r="E14" s="7"/>
      <c r="F14" s="7"/>
      <c r="G14" s="7"/>
      <c r="H14" s="31"/>
      <c r="I14" s="7"/>
      <c r="J14" s="7"/>
      <c r="K14" s="6"/>
      <c r="L14" s="7"/>
      <c r="M14" s="7"/>
      <c r="N14" s="43"/>
      <c r="O14" s="43"/>
      <c r="P14" s="5"/>
    </row>
    <row r="15" spans="1:16" ht="29.1" customHeight="1" x14ac:dyDescent="0.5">
      <c r="A15" s="7">
        <v>39</v>
      </c>
      <c r="B15" s="7"/>
      <c r="C15" s="7"/>
      <c r="D15" s="7"/>
      <c r="E15" s="7"/>
      <c r="F15" s="7"/>
      <c r="G15" s="7"/>
      <c r="H15" s="31"/>
      <c r="I15" s="7"/>
      <c r="J15" s="7"/>
      <c r="K15" s="6"/>
      <c r="L15" s="7"/>
      <c r="M15" s="7"/>
      <c r="N15" s="43"/>
      <c r="O15" s="43"/>
      <c r="P15" s="5"/>
    </row>
    <row r="16" spans="1:16" ht="29.1" customHeight="1" x14ac:dyDescent="0.5">
      <c r="A16" s="7">
        <v>40</v>
      </c>
      <c r="B16" s="7"/>
      <c r="C16" s="7"/>
      <c r="D16" s="7"/>
      <c r="E16" s="7"/>
      <c r="F16" s="7"/>
      <c r="G16" s="7"/>
      <c r="H16" s="31"/>
      <c r="I16" s="7"/>
      <c r="J16" s="7"/>
      <c r="K16" s="6"/>
      <c r="L16" s="7"/>
      <c r="M16" s="7"/>
      <c r="N16" s="43"/>
      <c r="O16" s="43"/>
      <c r="P16" s="5"/>
    </row>
    <row r="17" spans="1:16" ht="29.1" customHeight="1" x14ac:dyDescent="0.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  <c r="N17" s="49" t="s">
        <v>21</v>
      </c>
      <c r="O17" s="49"/>
      <c r="P17" s="5">
        <f>SUM(P7:P16)</f>
        <v>0</v>
      </c>
    </row>
    <row r="18" spans="1:16" ht="29.1" customHeight="1" x14ac:dyDescent="0.5">
      <c r="A18" s="44" t="s">
        <v>15</v>
      </c>
      <c r="B18" s="44"/>
      <c r="C18" s="44"/>
      <c r="D18" s="44"/>
      <c r="E18" s="44"/>
      <c r="F18" s="44"/>
      <c r="G18" s="44"/>
      <c r="H18" s="44"/>
      <c r="I18" s="7" t="s">
        <v>16</v>
      </c>
      <c r="J18" s="64"/>
      <c r="K18" s="65"/>
      <c r="L18" s="44" t="s">
        <v>17</v>
      </c>
      <c r="M18" s="44"/>
      <c r="N18" s="66"/>
      <c r="O18" s="67"/>
      <c r="P18" s="5" t="s">
        <v>18</v>
      </c>
    </row>
    <row r="19" spans="1:16" ht="24" customHeight="1" x14ac:dyDescent="0.5">
      <c r="B19" s="3"/>
    </row>
    <row r="20" spans="1:16" ht="24" customHeight="1" x14ac:dyDescent="0.5">
      <c r="B20" s="3"/>
    </row>
    <row r="21" spans="1:16" ht="24" customHeight="1" x14ac:dyDescent="0.5">
      <c r="B21" s="3"/>
    </row>
    <row r="22" spans="1:16" ht="24" customHeight="1" x14ac:dyDescent="0.5">
      <c r="B22" s="3"/>
    </row>
    <row r="23" spans="1:16" x14ac:dyDescent="0.5">
      <c r="B23" s="3"/>
    </row>
    <row r="24" spans="1:16" x14ac:dyDescent="0.5">
      <c r="B24" s="3"/>
    </row>
    <row r="25" spans="1:16" x14ac:dyDescent="0.5">
      <c r="B25" s="3"/>
    </row>
    <row r="26" spans="1:16" x14ac:dyDescent="0.5">
      <c r="B26" s="3"/>
    </row>
    <row r="27" spans="1:16" x14ac:dyDescent="0.5">
      <c r="B27" s="3"/>
    </row>
  </sheetData>
  <mergeCells count="32">
    <mergeCell ref="N12:O12"/>
    <mergeCell ref="N7:O7"/>
    <mergeCell ref="N8:O8"/>
    <mergeCell ref="N9:O9"/>
    <mergeCell ref="N10:O10"/>
    <mergeCell ref="N11:O11"/>
    <mergeCell ref="A18:H18"/>
    <mergeCell ref="L18:M18"/>
    <mergeCell ref="N13:O13"/>
    <mergeCell ref="N14:O14"/>
    <mergeCell ref="N15:O15"/>
    <mergeCell ref="N16:O16"/>
    <mergeCell ref="A17:M17"/>
    <mergeCell ref="N17:O17"/>
    <mergeCell ref="J18:K18"/>
    <mergeCell ref="N18:O18"/>
    <mergeCell ref="N6:O6"/>
    <mergeCell ref="A1:P1"/>
    <mergeCell ref="B3:C3"/>
    <mergeCell ref="D3:G3"/>
    <mergeCell ref="J3:N3"/>
    <mergeCell ref="A4:A5"/>
    <mergeCell ref="B4:B5"/>
    <mergeCell ref="C4:E4"/>
    <mergeCell ref="F4:F5"/>
    <mergeCell ref="G4:G5"/>
    <mergeCell ref="H4:H5"/>
    <mergeCell ref="I4:I5"/>
    <mergeCell ref="K4:K5"/>
    <mergeCell ref="L4:L5"/>
    <mergeCell ref="N4:O5"/>
    <mergeCell ref="P4:P5"/>
  </mergeCells>
  <phoneticPr fontId="1"/>
  <pageMargins left="0.59055118110236227" right="0.39370078740157483" top="0.74803149606299213" bottom="0.74803149606299213" header="0.31496062992125984" footer="0.31496062992125984"/>
  <pageSetup paperSize="9" orientation="landscape" r:id="rId1"/>
  <headerFooter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49652-9A21-3946-BFD0-595902A2B59D}">
  <dimension ref="A1:P27"/>
  <sheetViews>
    <sheetView zoomScale="85" zoomScaleNormal="85" zoomScalePageLayoutView="149" workbookViewId="0">
      <selection sqref="A1:P1"/>
    </sheetView>
  </sheetViews>
  <sheetFormatPr defaultColWidth="11.54296875" defaultRowHeight="14.4" x14ac:dyDescent="0.5"/>
  <cols>
    <col min="1" max="1" width="3" style="2" customWidth="1"/>
    <col min="2" max="2" width="8.453125" style="1" customWidth="1"/>
    <col min="3" max="4" width="3.453125" style="1" customWidth="1"/>
    <col min="5" max="5" width="8.54296875" style="1" customWidth="1"/>
    <col min="6" max="6" width="4" style="1" customWidth="1"/>
    <col min="7" max="7" width="8.54296875" style="1" hidden="1" customWidth="1"/>
    <col min="8" max="8" width="8.36328125" style="1" customWidth="1"/>
    <col min="9" max="9" width="7.54296875" style="1" customWidth="1"/>
    <col min="10" max="10" width="7.08984375" style="1" customWidth="1"/>
    <col min="11" max="11" width="19.6328125" style="1" customWidth="1"/>
    <col min="12" max="12" width="5" style="1" customWidth="1"/>
    <col min="13" max="13" width="5.90625" style="1" customWidth="1"/>
    <col min="14" max="14" width="10" style="1" customWidth="1"/>
    <col min="15" max="15" width="2.90625" style="1" customWidth="1"/>
    <col min="16" max="16" width="4" style="2" customWidth="1"/>
    <col min="17" max="16384" width="11.54296875" style="1"/>
  </cols>
  <sheetData>
    <row r="1" spans="1:16" ht="16.2" x14ac:dyDescent="0.5">
      <c r="A1" s="47" t="s">
        <v>37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9" customHeight="1" x14ac:dyDescent="0.5"/>
    <row r="3" spans="1:16" ht="17.100000000000001" customHeight="1" x14ac:dyDescent="0.5">
      <c r="B3" s="41" t="s">
        <v>7</v>
      </c>
      <c r="C3" s="41"/>
      <c r="D3" s="42" t="str">
        <f>'歯内臨床実績(1)'!D3</f>
        <v>入力してください</v>
      </c>
      <c r="E3" s="42"/>
      <c r="F3" s="42"/>
      <c r="G3" s="42"/>
      <c r="H3" s="2"/>
      <c r="I3" s="4" t="s">
        <v>6</v>
      </c>
      <c r="J3" s="48" t="str">
        <f>'歯内臨床実績(1)'!J3</f>
        <v>入力してください</v>
      </c>
      <c r="K3" s="48"/>
      <c r="L3" s="48"/>
      <c r="M3" s="48"/>
      <c r="N3" s="48"/>
    </row>
    <row r="4" spans="1:16" ht="20.100000000000001" customHeight="1" x14ac:dyDescent="0.5">
      <c r="A4" s="49" t="s">
        <v>14</v>
      </c>
      <c r="B4" s="43" t="s">
        <v>12</v>
      </c>
      <c r="C4" s="44" t="s">
        <v>3</v>
      </c>
      <c r="D4" s="44"/>
      <c r="E4" s="44"/>
      <c r="F4" s="44" t="s">
        <v>4</v>
      </c>
      <c r="G4" s="43"/>
      <c r="H4" s="45" t="s">
        <v>19</v>
      </c>
      <c r="I4" s="43" t="s">
        <v>27</v>
      </c>
      <c r="J4" s="6" t="s">
        <v>24</v>
      </c>
      <c r="K4" s="43" t="s">
        <v>28</v>
      </c>
      <c r="L4" s="50" t="s">
        <v>23</v>
      </c>
      <c r="M4" s="9" t="s">
        <v>25</v>
      </c>
      <c r="N4" s="44" t="s">
        <v>2</v>
      </c>
      <c r="O4" s="44"/>
      <c r="P4" s="44" t="s">
        <v>20</v>
      </c>
    </row>
    <row r="5" spans="1:16" ht="21" x14ac:dyDescent="0.5">
      <c r="A5" s="49"/>
      <c r="B5" s="44"/>
      <c r="C5" s="7" t="s">
        <v>0</v>
      </c>
      <c r="D5" s="7" t="s">
        <v>1</v>
      </c>
      <c r="E5" s="6" t="s">
        <v>26</v>
      </c>
      <c r="F5" s="44"/>
      <c r="G5" s="44"/>
      <c r="H5" s="46"/>
      <c r="I5" s="44"/>
      <c r="J5" s="10" t="s">
        <v>29</v>
      </c>
      <c r="K5" s="44"/>
      <c r="L5" s="44"/>
      <c r="M5" s="9" t="s">
        <v>5</v>
      </c>
      <c r="N5" s="44"/>
      <c r="O5" s="44"/>
      <c r="P5" s="44"/>
    </row>
    <row r="6" spans="1:16" ht="26.1" customHeight="1" x14ac:dyDescent="0.5">
      <c r="A6" s="5"/>
      <c r="B6" s="7" t="s">
        <v>8</v>
      </c>
      <c r="C6" s="7">
        <v>36</v>
      </c>
      <c r="D6" s="7" t="s">
        <v>9</v>
      </c>
      <c r="E6" s="7" t="s">
        <v>22</v>
      </c>
      <c r="F6" s="7">
        <v>14</v>
      </c>
      <c r="G6" s="7"/>
      <c r="H6" s="30">
        <v>44613</v>
      </c>
      <c r="I6" s="7" t="s">
        <v>30</v>
      </c>
      <c r="J6" s="7" t="s">
        <v>31</v>
      </c>
      <c r="K6" s="9" t="s">
        <v>32</v>
      </c>
      <c r="L6" s="7" t="s">
        <v>11</v>
      </c>
      <c r="M6" s="7" t="s">
        <v>10</v>
      </c>
      <c r="N6" s="43" t="s">
        <v>13</v>
      </c>
      <c r="O6" s="43"/>
      <c r="P6" s="5">
        <v>6</v>
      </c>
    </row>
    <row r="7" spans="1:16" ht="29.1" customHeight="1" x14ac:dyDescent="0.5">
      <c r="A7" s="7">
        <v>41</v>
      </c>
      <c r="B7" s="7"/>
      <c r="C7" s="7"/>
      <c r="D7" s="7"/>
      <c r="E7" s="7"/>
      <c r="F7" s="7"/>
      <c r="G7" s="7"/>
      <c r="H7" s="31"/>
      <c r="I7" s="7"/>
      <c r="J7" s="7"/>
      <c r="K7" s="6"/>
      <c r="L7" s="7"/>
      <c r="M7" s="7"/>
      <c r="N7" s="43"/>
      <c r="O7" s="43"/>
      <c r="P7" s="5"/>
    </row>
    <row r="8" spans="1:16" ht="29.1" customHeight="1" x14ac:dyDescent="0.5">
      <c r="A8" s="7">
        <v>42</v>
      </c>
      <c r="B8" s="7"/>
      <c r="C8" s="7"/>
      <c r="D8" s="7"/>
      <c r="E8" s="7"/>
      <c r="F8" s="7"/>
      <c r="G8" s="7"/>
      <c r="H8" s="31"/>
      <c r="I8" s="7"/>
      <c r="J8" s="7"/>
      <c r="K8" s="6"/>
      <c r="L8" s="7"/>
      <c r="M8" s="7"/>
      <c r="N8" s="43"/>
      <c r="O8" s="43"/>
      <c r="P8" s="5"/>
    </row>
    <row r="9" spans="1:16" ht="29.1" customHeight="1" x14ac:dyDescent="0.5">
      <c r="A9" s="7">
        <v>43</v>
      </c>
      <c r="B9" s="7"/>
      <c r="C9" s="7"/>
      <c r="D9" s="7"/>
      <c r="E9" s="7"/>
      <c r="F9" s="7"/>
      <c r="G9" s="7"/>
      <c r="H9" s="31"/>
      <c r="I9" s="7"/>
      <c r="J9" s="7"/>
      <c r="K9" s="6"/>
      <c r="L9" s="7"/>
      <c r="M9" s="7"/>
      <c r="N9" s="43"/>
      <c r="O9" s="43"/>
      <c r="P9" s="5"/>
    </row>
    <row r="10" spans="1:16" ht="29.1" customHeight="1" x14ac:dyDescent="0.5">
      <c r="A10" s="7">
        <v>44</v>
      </c>
      <c r="B10" s="7"/>
      <c r="C10" s="7"/>
      <c r="D10" s="7"/>
      <c r="E10" s="7"/>
      <c r="F10" s="7"/>
      <c r="G10" s="7"/>
      <c r="H10" s="31"/>
      <c r="I10" s="7"/>
      <c r="J10" s="7"/>
      <c r="K10" s="6"/>
      <c r="L10" s="7"/>
      <c r="M10" s="7"/>
      <c r="N10" s="43"/>
      <c r="O10" s="43"/>
      <c r="P10" s="5"/>
    </row>
    <row r="11" spans="1:16" ht="29.1" customHeight="1" x14ac:dyDescent="0.5">
      <c r="A11" s="7">
        <v>45</v>
      </c>
      <c r="B11" s="7"/>
      <c r="C11" s="7"/>
      <c r="D11" s="7"/>
      <c r="E11" s="7"/>
      <c r="F11" s="7"/>
      <c r="G11" s="7"/>
      <c r="H11" s="31"/>
      <c r="I11" s="7"/>
      <c r="J11" s="7"/>
      <c r="K11" s="6"/>
      <c r="L11" s="7"/>
      <c r="M11" s="7"/>
      <c r="N11" s="43"/>
      <c r="O11" s="43"/>
      <c r="P11" s="5"/>
    </row>
    <row r="12" spans="1:16" ht="29.1" customHeight="1" x14ac:dyDescent="0.5">
      <c r="A12" s="7">
        <v>46</v>
      </c>
      <c r="B12" s="7"/>
      <c r="C12" s="7"/>
      <c r="D12" s="7"/>
      <c r="E12" s="7"/>
      <c r="F12" s="7"/>
      <c r="G12" s="7"/>
      <c r="H12" s="31"/>
      <c r="I12" s="7"/>
      <c r="J12" s="7"/>
      <c r="K12" s="6"/>
      <c r="L12" s="7"/>
      <c r="M12" s="7"/>
      <c r="N12" s="43"/>
      <c r="O12" s="43"/>
      <c r="P12" s="5"/>
    </row>
    <row r="13" spans="1:16" ht="29.1" customHeight="1" x14ac:dyDescent="0.5">
      <c r="A13" s="7">
        <v>47</v>
      </c>
      <c r="B13" s="7"/>
      <c r="C13" s="7"/>
      <c r="D13" s="7"/>
      <c r="E13" s="7"/>
      <c r="F13" s="7"/>
      <c r="G13" s="7"/>
      <c r="H13" s="31"/>
      <c r="I13" s="7"/>
      <c r="J13" s="7"/>
      <c r="K13" s="6"/>
      <c r="L13" s="7"/>
      <c r="M13" s="7"/>
      <c r="N13" s="43"/>
      <c r="O13" s="43"/>
      <c r="P13" s="5"/>
    </row>
    <row r="14" spans="1:16" ht="29.1" customHeight="1" x14ac:dyDescent="0.5">
      <c r="A14" s="7">
        <v>48</v>
      </c>
      <c r="B14" s="7"/>
      <c r="C14" s="7"/>
      <c r="D14" s="7"/>
      <c r="E14" s="7"/>
      <c r="F14" s="7"/>
      <c r="G14" s="7"/>
      <c r="H14" s="31"/>
      <c r="I14" s="7"/>
      <c r="J14" s="7"/>
      <c r="K14" s="6"/>
      <c r="L14" s="7"/>
      <c r="M14" s="7"/>
      <c r="N14" s="43"/>
      <c r="O14" s="43"/>
      <c r="P14" s="5"/>
    </row>
    <row r="15" spans="1:16" ht="29.1" customHeight="1" x14ac:dyDescent="0.5">
      <c r="A15" s="7">
        <v>49</v>
      </c>
      <c r="B15" s="7"/>
      <c r="C15" s="7"/>
      <c r="D15" s="7"/>
      <c r="E15" s="7"/>
      <c r="F15" s="7"/>
      <c r="G15" s="7"/>
      <c r="H15" s="31"/>
      <c r="I15" s="7"/>
      <c r="J15" s="7"/>
      <c r="K15" s="6"/>
      <c r="L15" s="7"/>
      <c r="M15" s="7"/>
      <c r="N15" s="43"/>
      <c r="O15" s="43"/>
      <c r="P15" s="5"/>
    </row>
    <row r="16" spans="1:16" ht="29.1" customHeight="1" x14ac:dyDescent="0.5">
      <c r="A16" s="7">
        <v>50</v>
      </c>
      <c r="B16" s="7"/>
      <c r="C16" s="7"/>
      <c r="D16" s="7"/>
      <c r="E16" s="7"/>
      <c r="F16" s="7"/>
      <c r="G16" s="7"/>
      <c r="H16" s="31"/>
      <c r="I16" s="7"/>
      <c r="J16" s="7"/>
      <c r="K16" s="6"/>
      <c r="L16" s="7"/>
      <c r="M16" s="7"/>
      <c r="N16" s="43"/>
      <c r="O16" s="43"/>
      <c r="P16" s="5"/>
    </row>
    <row r="17" spans="1:16" ht="29.1" customHeight="1" x14ac:dyDescent="0.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  <c r="N17" s="49" t="s">
        <v>21</v>
      </c>
      <c r="O17" s="49"/>
      <c r="P17" s="5">
        <f>SUM(P7:P16)</f>
        <v>0</v>
      </c>
    </row>
    <row r="18" spans="1:16" ht="29.1" customHeight="1" x14ac:dyDescent="0.5">
      <c r="A18" s="44" t="s">
        <v>15</v>
      </c>
      <c r="B18" s="44"/>
      <c r="C18" s="44"/>
      <c r="D18" s="44"/>
      <c r="E18" s="44"/>
      <c r="F18" s="44"/>
      <c r="G18" s="44"/>
      <c r="H18" s="44"/>
      <c r="I18" s="7" t="s">
        <v>16</v>
      </c>
      <c r="J18" s="64"/>
      <c r="K18" s="65"/>
      <c r="L18" s="44" t="s">
        <v>17</v>
      </c>
      <c r="M18" s="44"/>
      <c r="N18" s="66"/>
      <c r="O18" s="67"/>
      <c r="P18" s="5" t="s">
        <v>18</v>
      </c>
    </row>
    <row r="19" spans="1:16" ht="24" customHeight="1" x14ac:dyDescent="0.5">
      <c r="B19" s="3"/>
    </row>
    <row r="20" spans="1:16" ht="24" customHeight="1" x14ac:dyDescent="0.5">
      <c r="B20" s="3"/>
    </row>
    <row r="21" spans="1:16" ht="24" customHeight="1" x14ac:dyDescent="0.5">
      <c r="B21" s="3"/>
    </row>
    <row r="22" spans="1:16" ht="24" customHeight="1" x14ac:dyDescent="0.5">
      <c r="B22" s="3"/>
    </row>
    <row r="23" spans="1:16" x14ac:dyDescent="0.5">
      <c r="B23" s="3"/>
    </row>
    <row r="24" spans="1:16" x14ac:dyDescent="0.5">
      <c r="B24" s="3"/>
    </row>
    <row r="25" spans="1:16" x14ac:dyDescent="0.5">
      <c r="B25" s="3"/>
    </row>
    <row r="26" spans="1:16" x14ac:dyDescent="0.5">
      <c r="B26" s="3"/>
    </row>
    <row r="27" spans="1:16" x14ac:dyDescent="0.5">
      <c r="B27" s="3"/>
    </row>
  </sheetData>
  <mergeCells count="32">
    <mergeCell ref="A18:H18"/>
    <mergeCell ref="L18:M18"/>
    <mergeCell ref="N13:O13"/>
    <mergeCell ref="N14:O14"/>
    <mergeCell ref="N15:O15"/>
    <mergeCell ref="N16:O16"/>
    <mergeCell ref="A17:M17"/>
    <mergeCell ref="N17:O17"/>
    <mergeCell ref="J18:K18"/>
    <mergeCell ref="N18:O18"/>
    <mergeCell ref="N12:O12"/>
    <mergeCell ref="I4:I5"/>
    <mergeCell ref="K4:K5"/>
    <mergeCell ref="L4:L5"/>
    <mergeCell ref="N4:O5"/>
    <mergeCell ref="N7:O7"/>
    <mergeCell ref="N8:O8"/>
    <mergeCell ref="N9:O9"/>
    <mergeCell ref="N10:O10"/>
    <mergeCell ref="N11:O11"/>
    <mergeCell ref="P4:P5"/>
    <mergeCell ref="N6:O6"/>
    <mergeCell ref="A1:P1"/>
    <mergeCell ref="B3:C3"/>
    <mergeCell ref="D3:G3"/>
    <mergeCell ref="J3:N3"/>
    <mergeCell ref="A4:A5"/>
    <mergeCell ref="B4:B5"/>
    <mergeCell ref="C4:E4"/>
    <mergeCell ref="F4:F5"/>
    <mergeCell ref="G4:G5"/>
    <mergeCell ref="H4:H5"/>
  </mergeCells>
  <phoneticPr fontId="1"/>
  <pageMargins left="0.59055118110236227" right="0.39370078740157483" top="0.74803149606299213" bottom="0.74803149606299213" header="0.31496062992125984" footer="0.31496062992125984"/>
  <pageSetup paperSize="9" orientation="landscape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0D976-360B-4F39-9015-8D5FAEF34674}">
  <dimension ref="A1:P27"/>
  <sheetViews>
    <sheetView zoomScale="70" zoomScaleNormal="70" zoomScalePageLayoutView="149" workbookViewId="0">
      <selection activeCell="J13" sqref="J13"/>
    </sheetView>
  </sheetViews>
  <sheetFormatPr defaultColWidth="11.54296875" defaultRowHeight="14.4" x14ac:dyDescent="0.5"/>
  <cols>
    <col min="1" max="1" width="3" style="2" customWidth="1"/>
    <col min="2" max="2" width="8.453125" style="1" customWidth="1"/>
    <col min="3" max="4" width="3.453125" style="1" customWidth="1"/>
    <col min="5" max="5" width="8.54296875" style="1" customWidth="1"/>
    <col min="6" max="6" width="4" style="1" customWidth="1"/>
    <col min="7" max="7" width="8.54296875" style="1" hidden="1" customWidth="1"/>
    <col min="8" max="8" width="8.36328125" style="1" customWidth="1"/>
    <col min="9" max="9" width="7.54296875" style="1" customWidth="1"/>
    <col min="10" max="10" width="7.08984375" style="1" customWidth="1"/>
    <col min="11" max="11" width="19.6328125" style="1" customWidth="1"/>
    <col min="12" max="12" width="5" style="1" customWidth="1"/>
    <col min="13" max="13" width="5.90625" style="1" customWidth="1"/>
    <col min="14" max="14" width="10" style="1" customWidth="1"/>
    <col min="15" max="15" width="2.90625" style="1" customWidth="1"/>
    <col min="16" max="16" width="4" style="2" customWidth="1"/>
    <col min="17" max="16384" width="11.54296875" style="1"/>
  </cols>
  <sheetData>
    <row r="1" spans="1:16" ht="16.2" x14ac:dyDescent="0.5">
      <c r="A1" s="47" t="s">
        <v>37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9" customHeight="1" x14ac:dyDescent="0.5"/>
    <row r="3" spans="1:16" ht="17.100000000000001" customHeight="1" x14ac:dyDescent="0.5">
      <c r="B3" s="41" t="s">
        <v>7</v>
      </c>
      <c r="C3" s="41"/>
      <c r="D3" s="42" t="str">
        <f>'歯内臨床実績(1)'!D3</f>
        <v>入力してください</v>
      </c>
      <c r="E3" s="42"/>
      <c r="F3" s="42"/>
      <c r="G3" s="42"/>
      <c r="H3" s="2"/>
      <c r="I3" s="4" t="s">
        <v>6</v>
      </c>
      <c r="J3" s="48" t="str">
        <f>'歯内臨床実績(1)'!J3</f>
        <v>入力してください</v>
      </c>
      <c r="K3" s="48"/>
      <c r="L3" s="48"/>
      <c r="M3" s="48"/>
      <c r="N3" s="48"/>
    </row>
    <row r="4" spans="1:16" ht="20.100000000000001" customHeight="1" x14ac:dyDescent="0.5">
      <c r="A4" s="49" t="s">
        <v>14</v>
      </c>
      <c r="B4" s="43" t="s">
        <v>12</v>
      </c>
      <c r="C4" s="44" t="s">
        <v>3</v>
      </c>
      <c r="D4" s="44"/>
      <c r="E4" s="44"/>
      <c r="F4" s="44" t="s">
        <v>4</v>
      </c>
      <c r="G4" s="43"/>
      <c r="H4" s="45" t="s">
        <v>19</v>
      </c>
      <c r="I4" s="43" t="s">
        <v>27</v>
      </c>
      <c r="J4" s="6" t="s">
        <v>24</v>
      </c>
      <c r="K4" s="43" t="s">
        <v>28</v>
      </c>
      <c r="L4" s="50" t="s">
        <v>23</v>
      </c>
      <c r="M4" s="9" t="s">
        <v>25</v>
      </c>
      <c r="N4" s="44" t="s">
        <v>2</v>
      </c>
      <c r="O4" s="44"/>
      <c r="P4" s="44" t="s">
        <v>20</v>
      </c>
    </row>
    <row r="5" spans="1:16" ht="21" x14ac:dyDescent="0.5">
      <c r="A5" s="49"/>
      <c r="B5" s="44"/>
      <c r="C5" s="7" t="s">
        <v>0</v>
      </c>
      <c r="D5" s="7" t="s">
        <v>1</v>
      </c>
      <c r="E5" s="6" t="s">
        <v>26</v>
      </c>
      <c r="F5" s="44"/>
      <c r="G5" s="44"/>
      <c r="H5" s="46"/>
      <c r="I5" s="44"/>
      <c r="J5" s="10" t="s">
        <v>29</v>
      </c>
      <c r="K5" s="44"/>
      <c r="L5" s="44"/>
      <c r="M5" s="9" t="s">
        <v>5</v>
      </c>
      <c r="N5" s="44"/>
      <c r="O5" s="44"/>
      <c r="P5" s="44"/>
    </row>
    <row r="6" spans="1:16" ht="26.1" customHeight="1" x14ac:dyDescent="0.5">
      <c r="A6" s="5"/>
      <c r="B6" s="7" t="s">
        <v>8</v>
      </c>
      <c r="C6" s="7">
        <v>36</v>
      </c>
      <c r="D6" s="7" t="s">
        <v>9</v>
      </c>
      <c r="E6" s="7" t="s">
        <v>22</v>
      </c>
      <c r="F6" s="7">
        <v>14</v>
      </c>
      <c r="G6" s="7"/>
      <c r="H6" s="30">
        <v>44613</v>
      </c>
      <c r="I6" s="7" t="s">
        <v>30</v>
      </c>
      <c r="J6" s="7" t="s">
        <v>31</v>
      </c>
      <c r="K6" s="9" t="s">
        <v>32</v>
      </c>
      <c r="L6" s="7" t="s">
        <v>11</v>
      </c>
      <c r="M6" s="7" t="s">
        <v>10</v>
      </c>
      <c r="N6" s="43" t="s">
        <v>13</v>
      </c>
      <c r="O6" s="43"/>
      <c r="P6" s="5">
        <v>6</v>
      </c>
    </row>
    <row r="7" spans="1:16" ht="29.1" customHeight="1" x14ac:dyDescent="0.5">
      <c r="A7" s="7">
        <v>51</v>
      </c>
      <c r="B7" s="7"/>
      <c r="C7" s="7"/>
      <c r="D7" s="7"/>
      <c r="E7" s="7"/>
      <c r="F7" s="7"/>
      <c r="G7" s="7"/>
      <c r="H7" s="31"/>
      <c r="I7" s="7"/>
      <c r="J7" s="7"/>
      <c r="K7" s="6"/>
      <c r="L7" s="7"/>
      <c r="M7" s="7"/>
      <c r="N7" s="43"/>
      <c r="O7" s="43"/>
      <c r="P7" s="5"/>
    </row>
    <row r="8" spans="1:16" ht="29.1" customHeight="1" x14ac:dyDescent="0.5">
      <c r="A8" s="7">
        <v>52</v>
      </c>
      <c r="B8" s="7"/>
      <c r="C8" s="7"/>
      <c r="D8" s="7"/>
      <c r="E8" s="7"/>
      <c r="F8" s="7"/>
      <c r="G8" s="7"/>
      <c r="H8" s="31"/>
      <c r="I8" s="7"/>
      <c r="J8" s="7"/>
      <c r="K8" s="6"/>
      <c r="L8" s="7"/>
      <c r="M8" s="7"/>
      <c r="N8" s="43"/>
      <c r="O8" s="43"/>
      <c r="P8" s="5"/>
    </row>
    <row r="9" spans="1:16" ht="29.1" customHeight="1" x14ac:dyDescent="0.5">
      <c r="A9" s="7">
        <v>53</v>
      </c>
      <c r="B9" s="7"/>
      <c r="C9" s="7"/>
      <c r="D9" s="7"/>
      <c r="E9" s="7"/>
      <c r="F9" s="7"/>
      <c r="G9" s="7"/>
      <c r="H9" s="31"/>
      <c r="I9" s="7"/>
      <c r="J9" s="7"/>
      <c r="K9" s="6"/>
      <c r="L9" s="7"/>
      <c r="M9" s="7"/>
      <c r="N9" s="68"/>
      <c r="O9" s="69"/>
      <c r="P9" s="5"/>
    </row>
    <row r="10" spans="1:16" ht="29.1" customHeight="1" x14ac:dyDescent="0.5">
      <c r="A10" s="7">
        <v>54</v>
      </c>
      <c r="B10" s="7"/>
      <c r="C10" s="7"/>
      <c r="D10" s="7"/>
      <c r="E10" s="7"/>
      <c r="F10" s="7"/>
      <c r="G10" s="7"/>
      <c r="H10" s="31"/>
      <c r="I10" s="7"/>
      <c r="J10" s="7"/>
      <c r="K10" s="6"/>
      <c r="L10" s="7"/>
      <c r="M10" s="7"/>
      <c r="N10" s="43"/>
      <c r="O10" s="43"/>
      <c r="P10" s="5"/>
    </row>
    <row r="11" spans="1:16" ht="29.1" customHeight="1" x14ac:dyDescent="0.5">
      <c r="A11" s="7">
        <v>55</v>
      </c>
      <c r="B11" s="7"/>
      <c r="C11" s="7"/>
      <c r="D11" s="7"/>
      <c r="E11" s="7"/>
      <c r="F11" s="7"/>
      <c r="G11" s="7"/>
      <c r="H11" s="31"/>
      <c r="I11" s="7"/>
      <c r="J11" s="7"/>
      <c r="K11" s="6"/>
      <c r="L11" s="7"/>
      <c r="M11" s="7"/>
      <c r="N11" s="43"/>
      <c r="O11" s="43"/>
      <c r="P11" s="5"/>
    </row>
    <row r="12" spans="1:16" ht="29.1" customHeight="1" x14ac:dyDescent="0.5">
      <c r="A12" s="7">
        <v>56</v>
      </c>
      <c r="B12" s="7"/>
      <c r="C12" s="7"/>
      <c r="D12" s="7"/>
      <c r="E12" s="7"/>
      <c r="F12" s="7"/>
      <c r="G12" s="7"/>
      <c r="H12" s="31"/>
      <c r="I12" s="7"/>
      <c r="J12" s="7"/>
      <c r="K12" s="6"/>
      <c r="L12" s="7"/>
      <c r="M12" s="7"/>
      <c r="N12" s="43"/>
      <c r="O12" s="43"/>
      <c r="P12" s="5"/>
    </row>
    <row r="13" spans="1:16" ht="29.1" customHeight="1" x14ac:dyDescent="0.5">
      <c r="A13" s="7">
        <v>57</v>
      </c>
      <c r="B13" s="7"/>
      <c r="C13" s="7"/>
      <c r="D13" s="7"/>
      <c r="E13" s="7"/>
      <c r="F13" s="7"/>
      <c r="G13" s="7"/>
      <c r="H13" s="31"/>
      <c r="I13" s="7"/>
      <c r="J13" s="7"/>
      <c r="K13" s="6"/>
      <c r="L13" s="7"/>
      <c r="M13" s="7"/>
      <c r="N13" s="43"/>
      <c r="O13" s="43"/>
      <c r="P13" s="5"/>
    </row>
    <row r="14" spans="1:16" ht="29.1" customHeight="1" x14ac:dyDescent="0.5">
      <c r="A14" s="7">
        <v>58</v>
      </c>
      <c r="B14" s="7"/>
      <c r="C14" s="7"/>
      <c r="D14" s="7"/>
      <c r="E14" s="7"/>
      <c r="F14" s="7"/>
      <c r="G14" s="7"/>
      <c r="H14" s="31"/>
      <c r="I14" s="7"/>
      <c r="J14" s="7"/>
      <c r="K14" s="6"/>
      <c r="L14" s="7"/>
      <c r="M14" s="7"/>
      <c r="N14" s="43"/>
      <c r="O14" s="43"/>
      <c r="P14" s="5"/>
    </row>
    <row r="15" spans="1:16" ht="29.1" customHeight="1" x14ac:dyDescent="0.5">
      <c r="A15" s="7">
        <v>59</v>
      </c>
      <c r="B15" s="7"/>
      <c r="C15" s="7"/>
      <c r="D15" s="7"/>
      <c r="E15" s="7"/>
      <c r="F15" s="7"/>
      <c r="G15" s="7"/>
      <c r="H15" s="31"/>
      <c r="I15" s="7"/>
      <c r="J15" s="7"/>
      <c r="K15" s="6"/>
      <c r="L15" s="7"/>
      <c r="M15" s="7"/>
      <c r="N15" s="43"/>
      <c r="O15" s="43"/>
      <c r="P15" s="5"/>
    </row>
    <row r="16" spans="1:16" ht="29.1" customHeight="1" x14ac:dyDescent="0.5">
      <c r="A16" s="7">
        <v>60</v>
      </c>
      <c r="B16" s="7"/>
      <c r="C16" s="7"/>
      <c r="D16" s="7"/>
      <c r="E16" s="7"/>
      <c r="F16" s="7"/>
      <c r="G16" s="7"/>
      <c r="H16" s="31"/>
      <c r="I16" s="7"/>
      <c r="J16" s="7"/>
      <c r="K16" s="6"/>
      <c r="L16" s="7"/>
      <c r="M16" s="7"/>
      <c r="N16" s="43"/>
      <c r="O16" s="43"/>
      <c r="P16" s="5"/>
    </row>
    <row r="17" spans="1:16" ht="29.1" customHeight="1" x14ac:dyDescent="0.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  <c r="N17" s="49" t="s">
        <v>21</v>
      </c>
      <c r="O17" s="49"/>
      <c r="P17" s="5">
        <f>SUM(P7:P16)</f>
        <v>0</v>
      </c>
    </row>
    <row r="18" spans="1:16" ht="29.1" customHeight="1" x14ac:dyDescent="0.5">
      <c r="A18" s="44" t="s">
        <v>15</v>
      </c>
      <c r="B18" s="44"/>
      <c r="C18" s="44"/>
      <c r="D18" s="44"/>
      <c r="E18" s="44"/>
      <c r="F18" s="44"/>
      <c r="G18" s="44"/>
      <c r="H18" s="44"/>
      <c r="I18" s="7" t="s">
        <v>16</v>
      </c>
      <c r="J18" s="64"/>
      <c r="K18" s="65"/>
      <c r="L18" s="44" t="s">
        <v>17</v>
      </c>
      <c r="M18" s="44"/>
      <c r="N18" s="66"/>
      <c r="O18" s="67"/>
      <c r="P18" s="5" t="s">
        <v>18</v>
      </c>
    </row>
    <row r="19" spans="1:16" ht="24" customHeight="1" x14ac:dyDescent="0.5">
      <c r="B19" s="3"/>
    </row>
    <row r="20" spans="1:16" ht="24" customHeight="1" x14ac:dyDescent="0.5">
      <c r="B20" s="3"/>
    </row>
    <row r="21" spans="1:16" ht="24" customHeight="1" x14ac:dyDescent="0.5">
      <c r="B21" s="3"/>
    </row>
    <row r="22" spans="1:16" ht="24" customHeight="1" x14ac:dyDescent="0.5">
      <c r="B22" s="3"/>
    </row>
    <row r="23" spans="1:16" x14ac:dyDescent="0.5">
      <c r="B23" s="3"/>
    </row>
    <row r="24" spans="1:16" x14ac:dyDescent="0.5">
      <c r="B24" s="3"/>
    </row>
    <row r="25" spans="1:16" x14ac:dyDescent="0.5">
      <c r="B25" s="3"/>
    </row>
    <row r="26" spans="1:16" x14ac:dyDescent="0.5">
      <c r="B26" s="3"/>
    </row>
    <row r="27" spans="1:16" x14ac:dyDescent="0.5">
      <c r="B27" s="3"/>
    </row>
  </sheetData>
  <mergeCells count="32">
    <mergeCell ref="A18:H18"/>
    <mergeCell ref="J18:K18"/>
    <mergeCell ref="L18:M18"/>
    <mergeCell ref="N18:O18"/>
    <mergeCell ref="N13:O13"/>
    <mergeCell ref="N14:O14"/>
    <mergeCell ref="N15:O15"/>
    <mergeCell ref="N16:O16"/>
    <mergeCell ref="A17:M17"/>
    <mergeCell ref="N17:O17"/>
    <mergeCell ref="N12:O12"/>
    <mergeCell ref="I4:I5"/>
    <mergeCell ref="K4:K5"/>
    <mergeCell ref="L4:L5"/>
    <mergeCell ref="N4:O5"/>
    <mergeCell ref="N7:O7"/>
    <mergeCell ref="N8:O8"/>
    <mergeCell ref="N9:O9"/>
    <mergeCell ref="N10:O10"/>
    <mergeCell ref="N11:O11"/>
    <mergeCell ref="P4:P5"/>
    <mergeCell ref="N6:O6"/>
    <mergeCell ref="A1:P1"/>
    <mergeCell ref="B3:C3"/>
    <mergeCell ref="D3:G3"/>
    <mergeCell ref="J3:N3"/>
    <mergeCell ref="A4:A5"/>
    <mergeCell ref="B4:B5"/>
    <mergeCell ref="C4:E4"/>
    <mergeCell ref="F4:F5"/>
    <mergeCell ref="G4:G5"/>
    <mergeCell ref="H4:H5"/>
  </mergeCells>
  <phoneticPr fontId="1"/>
  <pageMargins left="0.59055118110236227" right="0.39370078740157483" top="0.74803149606299213" bottom="0.74803149606299213" header="0.31496062992125984" footer="0.31496062992125984"/>
  <pageSetup paperSize="9" orientation="landscape" r:id="rId1"/>
  <headerFooter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C0BCC-7593-4A0B-9B62-6C27E73089D2}">
  <dimension ref="A1:P27"/>
  <sheetViews>
    <sheetView zoomScale="70" zoomScaleNormal="70" zoomScalePageLayoutView="149" workbookViewId="0">
      <selection activeCell="Q17" sqref="Q17"/>
    </sheetView>
  </sheetViews>
  <sheetFormatPr defaultColWidth="11.54296875" defaultRowHeight="14.4" x14ac:dyDescent="0.5"/>
  <cols>
    <col min="1" max="1" width="3" style="2" customWidth="1"/>
    <col min="2" max="2" width="8.453125" style="1" customWidth="1"/>
    <col min="3" max="4" width="3.453125" style="1" customWidth="1"/>
    <col min="5" max="5" width="8.54296875" style="1" customWidth="1"/>
    <col min="6" max="6" width="4" style="1" customWidth="1"/>
    <col min="7" max="7" width="8.54296875" style="1" hidden="1" customWidth="1"/>
    <col min="8" max="8" width="8.36328125" style="1" customWidth="1"/>
    <col min="9" max="9" width="7.54296875" style="1" customWidth="1"/>
    <col min="10" max="10" width="7.08984375" style="1" customWidth="1"/>
    <col min="11" max="11" width="19.6328125" style="1" customWidth="1"/>
    <col min="12" max="12" width="5" style="1" customWidth="1"/>
    <col min="13" max="13" width="5.90625" style="1" customWidth="1"/>
    <col min="14" max="14" width="10" style="1" customWidth="1"/>
    <col min="15" max="15" width="2.90625" style="1" customWidth="1"/>
    <col min="16" max="16" width="4" style="2" customWidth="1"/>
    <col min="17" max="16384" width="11.54296875" style="1"/>
  </cols>
  <sheetData>
    <row r="1" spans="1:16" ht="16.2" x14ac:dyDescent="0.5">
      <c r="A1" s="47" t="s">
        <v>37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9" customHeight="1" x14ac:dyDescent="0.5"/>
    <row r="3" spans="1:16" ht="17.100000000000001" customHeight="1" x14ac:dyDescent="0.5">
      <c r="B3" s="41" t="s">
        <v>7</v>
      </c>
      <c r="C3" s="41"/>
      <c r="D3" s="42" t="str">
        <f>'歯内臨床実績(1)'!D3</f>
        <v>入力してください</v>
      </c>
      <c r="E3" s="42"/>
      <c r="F3" s="42"/>
      <c r="G3" s="42"/>
      <c r="H3" s="2"/>
      <c r="I3" s="4" t="s">
        <v>6</v>
      </c>
      <c r="J3" s="48" t="str">
        <f>'歯内臨床実績(1)'!J3</f>
        <v>入力してください</v>
      </c>
      <c r="K3" s="48"/>
      <c r="L3" s="48"/>
      <c r="M3" s="48"/>
      <c r="N3" s="48"/>
    </row>
    <row r="4" spans="1:16" ht="20.100000000000001" customHeight="1" x14ac:dyDescent="0.5">
      <c r="A4" s="49" t="s">
        <v>14</v>
      </c>
      <c r="B4" s="43" t="s">
        <v>12</v>
      </c>
      <c r="C4" s="44" t="s">
        <v>3</v>
      </c>
      <c r="D4" s="44"/>
      <c r="E4" s="44"/>
      <c r="F4" s="44" t="s">
        <v>4</v>
      </c>
      <c r="G4" s="43"/>
      <c r="H4" s="45" t="s">
        <v>19</v>
      </c>
      <c r="I4" s="43" t="s">
        <v>27</v>
      </c>
      <c r="J4" s="6" t="s">
        <v>24</v>
      </c>
      <c r="K4" s="43" t="s">
        <v>28</v>
      </c>
      <c r="L4" s="50" t="s">
        <v>23</v>
      </c>
      <c r="M4" s="9" t="s">
        <v>25</v>
      </c>
      <c r="N4" s="44" t="s">
        <v>2</v>
      </c>
      <c r="O4" s="44"/>
      <c r="P4" s="44" t="s">
        <v>20</v>
      </c>
    </row>
    <row r="5" spans="1:16" ht="21" x14ac:dyDescent="0.5">
      <c r="A5" s="49"/>
      <c r="B5" s="44"/>
      <c r="C5" s="7" t="s">
        <v>0</v>
      </c>
      <c r="D5" s="7" t="s">
        <v>1</v>
      </c>
      <c r="E5" s="6" t="s">
        <v>26</v>
      </c>
      <c r="F5" s="44"/>
      <c r="G5" s="44"/>
      <c r="H5" s="46"/>
      <c r="I5" s="44"/>
      <c r="J5" s="10" t="s">
        <v>29</v>
      </c>
      <c r="K5" s="44"/>
      <c r="L5" s="44"/>
      <c r="M5" s="9" t="s">
        <v>5</v>
      </c>
      <c r="N5" s="44"/>
      <c r="O5" s="44"/>
      <c r="P5" s="44"/>
    </row>
    <row r="6" spans="1:16" ht="26.1" customHeight="1" x14ac:dyDescent="0.5">
      <c r="A6" s="5"/>
      <c r="B6" s="7" t="s">
        <v>8</v>
      </c>
      <c r="C6" s="7">
        <v>36</v>
      </c>
      <c r="D6" s="7" t="s">
        <v>9</v>
      </c>
      <c r="E6" s="7" t="s">
        <v>22</v>
      </c>
      <c r="F6" s="7">
        <v>14</v>
      </c>
      <c r="G6" s="7"/>
      <c r="H6" s="30">
        <v>44613</v>
      </c>
      <c r="I6" s="7" t="s">
        <v>30</v>
      </c>
      <c r="J6" s="7" t="s">
        <v>31</v>
      </c>
      <c r="K6" s="9" t="s">
        <v>32</v>
      </c>
      <c r="L6" s="7" t="s">
        <v>11</v>
      </c>
      <c r="M6" s="7" t="s">
        <v>10</v>
      </c>
      <c r="N6" s="43" t="s">
        <v>13</v>
      </c>
      <c r="O6" s="43"/>
      <c r="P6" s="5">
        <v>6</v>
      </c>
    </row>
    <row r="7" spans="1:16" ht="29.1" customHeight="1" x14ac:dyDescent="0.5">
      <c r="A7" s="7">
        <v>61</v>
      </c>
      <c r="B7" s="7"/>
      <c r="C7" s="7"/>
      <c r="D7" s="7"/>
      <c r="E7" s="7"/>
      <c r="F7" s="7"/>
      <c r="G7" s="7"/>
      <c r="H7" s="31"/>
      <c r="I7" s="7"/>
      <c r="J7" s="7"/>
      <c r="K7" s="6"/>
      <c r="L7" s="7"/>
      <c r="M7" s="7"/>
      <c r="N7" s="43"/>
      <c r="O7" s="43"/>
      <c r="P7" s="5"/>
    </row>
    <row r="8" spans="1:16" ht="29.1" customHeight="1" x14ac:dyDescent="0.5">
      <c r="A8" s="7">
        <v>62</v>
      </c>
      <c r="B8" s="7"/>
      <c r="C8" s="7"/>
      <c r="D8" s="7"/>
      <c r="E8" s="7"/>
      <c r="F8" s="7"/>
      <c r="G8" s="7"/>
      <c r="H8" s="31"/>
      <c r="I8" s="7"/>
      <c r="J8" s="7"/>
      <c r="K8" s="6"/>
      <c r="L8" s="7"/>
      <c r="M8" s="7"/>
      <c r="N8" s="43"/>
      <c r="O8" s="43"/>
      <c r="P8" s="5"/>
    </row>
    <row r="9" spans="1:16" ht="29.1" customHeight="1" x14ac:dyDescent="0.5">
      <c r="A9" s="7">
        <v>63</v>
      </c>
      <c r="B9" s="7"/>
      <c r="C9" s="7"/>
      <c r="D9" s="7"/>
      <c r="E9" s="7"/>
      <c r="F9" s="7"/>
      <c r="G9" s="7"/>
      <c r="H9" s="31"/>
      <c r="I9" s="7"/>
      <c r="J9" s="7"/>
      <c r="K9" s="6"/>
      <c r="L9" s="7"/>
      <c r="M9" s="7"/>
      <c r="N9" s="68"/>
      <c r="O9" s="69"/>
      <c r="P9" s="5"/>
    </row>
    <row r="10" spans="1:16" ht="29.1" customHeight="1" x14ac:dyDescent="0.5">
      <c r="A10" s="7">
        <v>64</v>
      </c>
      <c r="B10" s="7"/>
      <c r="C10" s="7"/>
      <c r="D10" s="7"/>
      <c r="E10" s="7"/>
      <c r="F10" s="7"/>
      <c r="G10" s="7"/>
      <c r="H10" s="31"/>
      <c r="I10" s="7"/>
      <c r="J10" s="7"/>
      <c r="K10" s="6"/>
      <c r="L10" s="7"/>
      <c r="M10" s="7"/>
      <c r="N10" s="43"/>
      <c r="O10" s="43"/>
      <c r="P10" s="5"/>
    </row>
    <row r="11" spans="1:16" ht="29.1" customHeight="1" x14ac:dyDescent="0.5">
      <c r="A11" s="7">
        <v>65</v>
      </c>
      <c r="B11" s="7"/>
      <c r="C11" s="7"/>
      <c r="D11" s="7"/>
      <c r="E11" s="7"/>
      <c r="F11" s="7"/>
      <c r="G11" s="7"/>
      <c r="H11" s="31"/>
      <c r="I11" s="7"/>
      <c r="J11" s="7"/>
      <c r="K11" s="6"/>
      <c r="L11" s="7"/>
      <c r="M11" s="7"/>
      <c r="N11" s="43"/>
      <c r="O11" s="43"/>
      <c r="P11" s="5"/>
    </row>
    <row r="12" spans="1:16" ht="29.1" customHeight="1" x14ac:dyDescent="0.5">
      <c r="A12" s="7">
        <v>66</v>
      </c>
      <c r="B12" s="7"/>
      <c r="C12" s="7"/>
      <c r="D12" s="7"/>
      <c r="E12" s="7"/>
      <c r="F12" s="7"/>
      <c r="G12" s="7"/>
      <c r="H12" s="31"/>
      <c r="I12" s="7"/>
      <c r="J12" s="7"/>
      <c r="K12" s="6"/>
      <c r="L12" s="7"/>
      <c r="M12" s="7"/>
      <c r="N12" s="43"/>
      <c r="O12" s="43"/>
      <c r="P12" s="5"/>
    </row>
    <row r="13" spans="1:16" ht="29.1" customHeight="1" x14ac:dyDescent="0.5">
      <c r="A13" s="7">
        <v>67</v>
      </c>
      <c r="B13" s="7"/>
      <c r="C13" s="7"/>
      <c r="D13" s="7"/>
      <c r="E13" s="7"/>
      <c r="F13" s="7"/>
      <c r="G13" s="7"/>
      <c r="H13" s="31"/>
      <c r="I13" s="7"/>
      <c r="J13" s="7"/>
      <c r="K13" s="6"/>
      <c r="L13" s="7"/>
      <c r="M13" s="7"/>
      <c r="N13" s="43"/>
      <c r="O13" s="43"/>
      <c r="P13" s="5"/>
    </row>
    <row r="14" spans="1:16" ht="29.1" customHeight="1" x14ac:dyDescent="0.5">
      <c r="A14" s="7">
        <v>68</v>
      </c>
      <c r="B14" s="7"/>
      <c r="C14" s="7"/>
      <c r="D14" s="7"/>
      <c r="E14" s="7"/>
      <c r="F14" s="7"/>
      <c r="G14" s="7"/>
      <c r="H14" s="31"/>
      <c r="I14" s="7"/>
      <c r="J14" s="7"/>
      <c r="K14" s="6"/>
      <c r="L14" s="7"/>
      <c r="M14" s="7"/>
      <c r="N14" s="43"/>
      <c r="O14" s="43"/>
      <c r="P14" s="5"/>
    </row>
    <row r="15" spans="1:16" ht="29.1" customHeight="1" x14ac:dyDescent="0.5">
      <c r="A15" s="7">
        <v>69</v>
      </c>
      <c r="B15" s="7"/>
      <c r="C15" s="7"/>
      <c r="D15" s="7"/>
      <c r="E15" s="7"/>
      <c r="F15" s="7"/>
      <c r="G15" s="7"/>
      <c r="H15" s="31"/>
      <c r="I15" s="7"/>
      <c r="J15" s="7"/>
      <c r="K15" s="6"/>
      <c r="L15" s="7"/>
      <c r="M15" s="7"/>
      <c r="N15" s="43"/>
      <c r="O15" s="43"/>
      <c r="P15" s="5"/>
    </row>
    <row r="16" spans="1:16" ht="29.1" customHeight="1" x14ac:dyDescent="0.5">
      <c r="A16" s="7">
        <v>70</v>
      </c>
      <c r="B16" s="7"/>
      <c r="C16" s="7"/>
      <c r="D16" s="7"/>
      <c r="E16" s="7"/>
      <c r="F16" s="7"/>
      <c r="G16" s="7"/>
      <c r="H16" s="31"/>
      <c r="I16" s="7"/>
      <c r="J16" s="7"/>
      <c r="K16" s="6"/>
      <c r="L16" s="7"/>
      <c r="M16" s="7"/>
      <c r="N16" s="43"/>
      <c r="O16" s="43"/>
      <c r="P16" s="5"/>
    </row>
    <row r="17" spans="1:16" ht="29.1" customHeight="1" x14ac:dyDescent="0.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  <c r="N17" s="49" t="s">
        <v>21</v>
      </c>
      <c r="O17" s="49"/>
      <c r="P17" s="5">
        <f>SUM(P7:P16)</f>
        <v>0</v>
      </c>
    </row>
    <row r="18" spans="1:16" ht="29.1" customHeight="1" x14ac:dyDescent="0.5">
      <c r="A18" s="44" t="s">
        <v>15</v>
      </c>
      <c r="B18" s="44"/>
      <c r="C18" s="44"/>
      <c r="D18" s="44"/>
      <c r="E18" s="44"/>
      <c r="F18" s="44"/>
      <c r="G18" s="44"/>
      <c r="H18" s="44"/>
      <c r="I18" s="7" t="s">
        <v>16</v>
      </c>
      <c r="J18" s="64"/>
      <c r="K18" s="65"/>
      <c r="L18" s="44" t="s">
        <v>17</v>
      </c>
      <c r="M18" s="44"/>
      <c r="N18" s="66"/>
      <c r="O18" s="67"/>
      <c r="P18" s="5" t="s">
        <v>18</v>
      </c>
    </row>
    <row r="19" spans="1:16" ht="24" customHeight="1" x14ac:dyDescent="0.5">
      <c r="B19" s="3"/>
    </row>
    <row r="20" spans="1:16" ht="24" customHeight="1" x14ac:dyDescent="0.5">
      <c r="B20" s="3"/>
    </row>
    <row r="21" spans="1:16" ht="24" customHeight="1" x14ac:dyDescent="0.5">
      <c r="B21" s="3"/>
    </row>
    <row r="22" spans="1:16" ht="24" customHeight="1" x14ac:dyDescent="0.5">
      <c r="B22" s="3"/>
    </row>
    <row r="23" spans="1:16" x14ac:dyDescent="0.5">
      <c r="B23" s="3"/>
    </row>
    <row r="24" spans="1:16" x14ac:dyDescent="0.5">
      <c r="B24" s="3"/>
    </row>
    <row r="25" spans="1:16" x14ac:dyDescent="0.5">
      <c r="B25" s="3"/>
    </row>
    <row r="26" spans="1:16" x14ac:dyDescent="0.5">
      <c r="B26" s="3"/>
    </row>
    <row r="27" spans="1:16" x14ac:dyDescent="0.5">
      <c r="B27" s="3"/>
    </row>
  </sheetData>
  <mergeCells count="32">
    <mergeCell ref="A18:H18"/>
    <mergeCell ref="J18:K18"/>
    <mergeCell ref="L18:M18"/>
    <mergeCell ref="N18:O18"/>
    <mergeCell ref="N13:O13"/>
    <mergeCell ref="N14:O14"/>
    <mergeCell ref="N15:O15"/>
    <mergeCell ref="N16:O16"/>
    <mergeCell ref="A17:M17"/>
    <mergeCell ref="N17:O17"/>
    <mergeCell ref="N7:O7"/>
    <mergeCell ref="N8:O8"/>
    <mergeCell ref="N9:O9"/>
    <mergeCell ref="N10:O10"/>
    <mergeCell ref="N11:O11"/>
    <mergeCell ref="N12:O12"/>
    <mergeCell ref="I4:I5"/>
    <mergeCell ref="K4:K5"/>
    <mergeCell ref="L4:L5"/>
    <mergeCell ref="N4:O5"/>
    <mergeCell ref="P4:P5"/>
    <mergeCell ref="N6:O6"/>
    <mergeCell ref="A1:P1"/>
    <mergeCell ref="B3:C3"/>
    <mergeCell ref="D3:G3"/>
    <mergeCell ref="J3:N3"/>
    <mergeCell ref="A4:A5"/>
    <mergeCell ref="B4:B5"/>
    <mergeCell ref="C4:E4"/>
    <mergeCell ref="F4:F5"/>
    <mergeCell ref="G4:G5"/>
    <mergeCell ref="H4:H5"/>
  </mergeCells>
  <phoneticPr fontId="1"/>
  <pageMargins left="0.59055118110236227" right="0.39370078740157483" top="0.74803149606299213" bottom="0.74803149606299213" header="0.31496062992125984" footer="0.31496062992125984"/>
  <pageSetup paperSize="9" orientation="landscape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580AF-4C2F-4611-990E-CD60FC0144C6}">
  <sheetPr>
    <pageSetUpPr fitToPage="1"/>
  </sheetPr>
  <dimension ref="A1:P77"/>
  <sheetViews>
    <sheetView view="pageBreakPreview" zoomScale="85" zoomScaleNormal="70" zoomScaleSheetLayoutView="85" workbookViewId="0">
      <selection activeCell="H13" sqref="H12:H13"/>
    </sheetView>
  </sheetViews>
  <sheetFormatPr defaultRowHeight="14.4" x14ac:dyDescent="0.5"/>
  <cols>
    <col min="1" max="1" width="3.26953125" style="1" customWidth="1"/>
    <col min="2" max="2" width="8.7265625" style="1"/>
    <col min="3" max="4" width="4.08984375" style="1" customWidth="1"/>
    <col min="5" max="5" width="8.7265625" style="1"/>
    <col min="6" max="6" width="5" style="1" customWidth="1"/>
    <col min="7" max="7" width="0" style="1" hidden="1" customWidth="1"/>
    <col min="8" max="8" width="9.453125" style="1" customWidth="1"/>
    <col min="9" max="10" width="8.7265625" style="1"/>
    <col min="11" max="11" width="28.36328125" style="1" customWidth="1"/>
    <col min="12" max="12" width="5" style="1" customWidth="1"/>
    <col min="13" max="13" width="6.7265625" style="1" customWidth="1"/>
    <col min="14" max="15" width="8.7265625" style="1"/>
    <col min="16" max="16" width="3.90625" style="1" customWidth="1"/>
    <col min="17" max="17" width="3.54296875" style="1" customWidth="1"/>
    <col min="18" max="16384" width="8.7265625" style="1"/>
  </cols>
  <sheetData>
    <row r="1" spans="1:16" ht="16.2" x14ac:dyDescent="0.5">
      <c r="A1" s="47" t="s">
        <v>38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x14ac:dyDescent="0.5">
      <c r="A2" s="79" t="s">
        <v>39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ht="6.6" customHeight="1" x14ac:dyDescent="0.5">
      <c r="A3" s="2"/>
    </row>
    <row r="4" spans="1:16" x14ac:dyDescent="0.5">
      <c r="A4" s="2"/>
      <c r="B4" s="41" t="s">
        <v>7</v>
      </c>
      <c r="C4" s="41"/>
      <c r="D4" s="42" t="str">
        <f>'歯内臨床実績(1)'!D3</f>
        <v>入力してください</v>
      </c>
      <c r="E4" s="42"/>
      <c r="F4" s="42"/>
      <c r="G4" s="42"/>
      <c r="H4" s="2"/>
      <c r="I4" s="4" t="s">
        <v>6</v>
      </c>
      <c r="J4" s="48" t="str">
        <f>'歯内臨床実績(1)'!J3</f>
        <v>入力してください</v>
      </c>
      <c r="K4" s="48"/>
      <c r="L4" s="48"/>
      <c r="M4" s="48"/>
      <c r="N4" s="48"/>
      <c r="P4" s="2"/>
    </row>
    <row r="5" spans="1:16" ht="14.4" customHeight="1" x14ac:dyDescent="0.5">
      <c r="A5" s="76" t="s">
        <v>14</v>
      </c>
      <c r="B5" s="75" t="s">
        <v>12</v>
      </c>
      <c r="C5" s="73" t="s">
        <v>3</v>
      </c>
      <c r="D5" s="73"/>
      <c r="E5" s="73"/>
      <c r="F5" s="73" t="s">
        <v>4</v>
      </c>
      <c r="G5" s="75"/>
      <c r="H5" s="77" t="s">
        <v>19</v>
      </c>
      <c r="I5" s="75" t="s">
        <v>33</v>
      </c>
      <c r="J5" s="32" t="s">
        <v>24</v>
      </c>
      <c r="K5" s="75" t="s">
        <v>34</v>
      </c>
      <c r="L5" s="72" t="s">
        <v>23</v>
      </c>
      <c r="M5" s="34" t="s">
        <v>25</v>
      </c>
      <c r="N5" s="73" t="s">
        <v>2</v>
      </c>
      <c r="O5" s="73"/>
      <c r="P5" s="73" t="s">
        <v>20</v>
      </c>
    </row>
    <row r="6" spans="1:16" ht="21" x14ac:dyDescent="0.5">
      <c r="A6" s="76"/>
      <c r="B6" s="73"/>
      <c r="C6" s="33" t="s">
        <v>0</v>
      </c>
      <c r="D6" s="33" t="s">
        <v>1</v>
      </c>
      <c r="E6" s="32" t="s">
        <v>35</v>
      </c>
      <c r="F6" s="73"/>
      <c r="G6" s="73"/>
      <c r="H6" s="78"/>
      <c r="I6" s="73"/>
      <c r="J6" s="35" t="s">
        <v>29</v>
      </c>
      <c r="K6" s="73"/>
      <c r="L6" s="73"/>
      <c r="M6" s="34" t="s">
        <v>5</v>
      </c>
      <c r="N6" s="73"/>
      <c r="O6" s="73"/>
      <c r="P6" s="73"/>
    </row>
    <row r="7" spans="1:16" ht="15" thickBot="1" x14ac:dyDescent="0.55000000000000004">
      <c r="A7" s="11"/>
      <c r="B7" s="8" t="s">
        <v>8</v>
      </c>
      <c r="C7" s="8">
        <v>36</v>
      </c>
      <c r="D7" s="8" t="s">
        <v>9</v>
      </c>
      <c r="E7" s="8" t="s">
        <v>22</v>
      </c>
      <c r="F7" s="8">
        <v>14</v>
      </c>
      <c r="G7" s="8"/>
      <c r="H7" s="36">
        <v>44613</v>
      </c>
      <c r="I7" s="8" t="s">
        <v>30</v>
      </c>
      <c r="J7" s="8" t="s">
        <v>31</v>
      </c>
      <c r="K7" s="12" t="s">
        <v>32</v>
      </c>
      <c r="L7" s="8" t="s">
        <v>11</v>
      </c>
      <c r="M7" s="8" t="s">
        <v>10</v>
      </c>
      <c r="N7" s="74" t="s">
        <v>13</v>
      </c>
      <c r="O7" s="74"/>
      <c r="P7" s="21">
        <v>4</v>
      </c>
    </row>
    <row r="8" spans="1:16" x14ac:dyDescent="0.5">
      <c r="A8" s="13">
        <v>1</v>
      </c>
      <c r="B8" s="14" t="str">
        <f>""&amp;VLOOKUP(A8,'歯内臨床実績(1)'!$A$7:$P$16,2,0)</f>
        <v/>
      </c>
      <c r="C8" s="14" t="str">
        <f>""&amp;VLOOKUP(A8,'歯内臨床実績(1)'!$A$7:$P$16,3,0)</f>
        <v/>
      </c>
      <c r="D8" s="14" t="str">
        <f>""&amp;VLOOKUP(A8,'歯内臨床実績(1)'!$A$7:$P$16,4,0)</f>
        <v/>
      </c>
      <c r="E8" s="14" t="str">
        <f>""&amp;VLOOKUP(A8,'歯内臨床実績(1)'!$A$7:$P$16,5,0)</f>
        <v/>
      </c>
      <c r="F8" s="14" t="str">
        <f>""&amp;VLOOKUP(A8,'歯内臨床実績(1)'!$A$7:$P$16,6,0)</f>
        <v/>
      </c>
      <c r="G8" s="14" t="str">
        <f>""&amp;VLOOKUP(A8,'歯内臨床実績(1)'!$A$7:$P$16,7,0)</f>
        <v/>
      </c>
      <c r="H8" s="37">
        <f>VLOOKUP(A8,'歯内臨床実績(1)'!$A$7:$P$16,8,0)</f>
        <v>0</v>
      </c>
      <c r="I8" s="14" t="str">
        <f>""&amp;VLOOKUP(A8,'歯内臨床実績(1)'!$A$7:$P$16,9,0)</f>
        <v/>
      </c>
      <c r="J8" s="14" t="str">
        <f>""&amp;VLOOKUP(A8,'歯内臨床実績(1)'!$A$7:$P$16,10,0)</f>
        <v/>
      </c>
      <c r="K8" s="19" t="str">
        <f>""&amp;VLOOKUP(A8,'歯内臨床実績(1)'!$A$7:$P$16,11,0)</f>
        <v/>
      </c>
      <c r="L8" s="18" t="str">
        <f>""&amp;VLOOKUP(A8,'歯内臨床実績(1)'!$A$7:$P$16,12,0)</f>
        <v/>
      </c>
      <c r="M8" s="18" t="str">
        <f>""&amp;VLOOKUP(A8,'歯内臨床実績(1)'!$A$7:$P$16,13,0)</f>
        <v/>
      </c>
      <c r="N8" s="71" t="str">
        <f>""&amp;VLOOKUP(A8,'歯内臨床実績(1)'!$A$7:$P$16,14,0)</f>
        <v/>
      </c>
      <c r="O8" s="71"/>
      <c r="P8" s="20" t="str">
        <f>""&amp;VLOOKUP(A8,'歯内臨床実績(1)'!$A$7:$P$16,16,0)</f>
        <v/>
      </c>
    </row>
    <row r="9" spans="1:16" x14ac:dyDescent="0.5">
      <c r="A9" s="15">
        <v>2</v>
      </c>
      <c r="B9" s="7" t="str">
        <f>""&amp;VLOOKUP(A9,'歯内臨床実績(1)'!$A$7:$P$16,2,0)</f>
        <v/>
      </c>
      <c r="C9" s="7" t="str">
        <f>""&amp;VLOOKUP(A9,'歯内臨床実績(1)'!$A$7:$P$16,3,0)</f>
        <v/>
      </c>
      <c r="D9" s="7" t="str">
        <f>""&amp;VLOOKUP(A9,'歯内臨床実績(1)'!$A$7:$P$16,4,0)</f>
        <v/>
      </c>
      <c r="E9" s="7" t="str">
        <f>""&amp;VLOOKUP(A9,'歯内臨床実績(1)'!$A$7:$P$16,5,0)</f>
        <v/>
      </c>
      <c r="F9" s="7" t="str">
        <f>""&amp;VLOOKUP(A9,'歯内臨床実績(1)'!$A$7:$P$16,6,0)</f>
        <v/>
      </c>
      <c r="G9" s="7" t="str">
        <f>""&amp;VLOOKUP(A9,'歯内臨床実績(1)'!$A$7:$P$16,7,0)</f>
        <v/>
      </c>
      <c r="H9" s="38">
        <f>VLOOKUP(A9,'歯内臨床実績(1)'!$A$7:$P$16,8,0)</f>
        <v>0</v>
      </c>
      <c r="I9" s="7" t="str">
        <f>""&amp;VLOOKUP(A9,'歯内臨床実績(1)'!$A$7:$P$16,9,0)</f>
        <v/>
      </c>
      <c r="J9" s="7" t="str">
        <f>""&amp;VLOOKUP(A9,'歯内臨床実績(1)'!$A$7:$P$16,10,0)</f>
        <v/>
      </c>
      <c r="K9" s="7" t="str">
        <f>""&amp;VLOOKUP(A9,'歯内臨床実績(1)'!$A$7:$P$16,11,0)</f>
        <v/>
      </c>
      <c r="L9" s="7" t="str">
        <f>""&amp;VLOOKUP(A9,'歯内臨床実績(1)'!$A$7:$P$16,12,0)</f>
        <v/>
      </c>
      <c r="M9" s="7" t="str">
        <f>""&amp;VLOOKUP(A9,'歯内臨床実績(1)'!$A$7:$P$16,13,0)</f>
        <v/>
      </c>
      <c r="N9" s="44" t="str">
        <f>""&amp;VLOOKUP(A9,'歯内臨床実績(1)'!$A$7:$P$16,14,0)</f>
        <v/>
      </c>
      <c r="O9" s="44"/>
      <c r="P9" s="28" t="str">
        <f>""&amp;VLOOKUP(A9,'歯内臨床実績(1)'!$A$7:$P$16,16,0)</f>
        <v/>
      </c>
    </row>
    <row r="10" spans="1:16" x14ac:dyDescent="0.5">
      <c r="A10" s="15">
        <v>3</v>
      </c>
      <c r="B10" s="7" t="str">
        <f>""&amp;VLOOKUP(A10,'歯内臨床実績(1)'!$A$7:$P$16,2,0)</f>
        <v/>
      </c>
      <c r="C10" s="7" t="str">
        <f>""&amp;VLOOKUP(A10,'歯内臨床実績(1)'!$A$7:$P$16,3,0)</f>
        <v/>
      </c>
      <c r="D10" s="7" t="str">
        <f>""&amp;VLOOKUP(A10,'歯内臨床実績(1)'!$A$7:$P$16,4,0)</f>
        <v/>
      </c>
      <c r="E10" s="7" t="str">
        <f>""&amp;VLOOKUP(A10,'歯内臨床実績(1)'!$A$7:$P$16,5,0)</f>
        <v/>
      </c>
      <c r="F10" s="7" t="str">
        <f>""&amp;VLOOKUP(A10,'歯内臨床実績(1)'!$A$7:$P$16,6,0)</f>
        <v/>
      </c>
      <c r="G10" s="7" t="str">
        <f>""&amp;VLOOKUP(A10,'歯内臨床実績(1)'!$A$7:$P$16,7,0)</f>
        <v/>
      </c>
      <c r="H10" s="38">
        <f>VLOOKUP(A10,'歯内臨床実績(1)'!$A$7:$P$16,8,0)</f>
        <v>0</v>
      </c>
      <c r="I10" s="7" t="str">
        <f>""&amp;VLOOKUP(A10,'歯内臨床実績(1)'!$A$7:$P$16,9,0)</f>
        <v/>
      </c>
      <c r="J10" s="7" t="str">
        <f>""&amp;VLOOKUP(A10,'歯内臨床実績(1)'!$A$7:$P$16,10,0)</f>
        <v/>
      </c>
      <c r="K10" s="7" t="str">
        <f>""&amp;VLOOKUP(A10,'歯内臨床実績(1)'!$A$7:$P$16,11,0)</f>
        <v/>
      </c>
      <c r="L10" s="7" t="str">
        <f>""&amp;VLOOKUP(A10,'歯内臨床実績(1)'!$A$7:$P$16,12,0)</f>
        <v/>
      </c>
      <c r="M10" s="7" t="str">
        <f>""&amp;VLOOKUP(A10,'歯内臨床実績(1)'!$A$7:$P$16,13,0)</f>
        <v/>
      </c>
      <c r="N10" s="44" t="str">
        <f>""&amp;VLOOKUP(A10,'歯内臨床実績(1)'!$A$7:$P$16,14,0)</f>
        <v/>
      </c>
      <c r="O10" s="44"/>
      <c r="P10" s="28" t="str">
        <f>""&amp;VLOOKUP(A10,'歯内臨床実績(1)'!$A$7:$P$16,16,0)</f>
        <v/>
      </c>
    </row>
    <row r="11" spans="1:16" x14ac:dyDescent="0.5">
      <c r="A11" s="15">
        <v>4</v>
      </c>
      <c r="B11" s="7" t="str">
        <f>""&amp;VLOOKUP(A11,'歯内臨床実績(1)'!$A$7:$P$16,2,0)</f>
        <v/>
      </c>
      <c r="C11" s="7" t="str">
        <f>""&amp;VLOOKUP(A11,'歯内臨床実績(1)'!$A$7:$P$16,3,0)</f>
        <v/>
      </c>
      <c r="D11" s="7" t="str">
        <f>""&amp;VLOOKUP(A11,'歯内臨床実績(1)'!$A$7:$P$16,4,0)</f>
        <v/>
      </c>
      <c r="E11" s="7" t="str">
        <f>""&amp;VLOOKUP(A11,'歯内臨床実績(1)'!$A$7:$P$16,5,0)</f>
        <v/>
      </c>
      <c r="F11" s="7" t="str">
        <f>""&amp;VLOOKUP(A11,'歯内臨床実績(1)'!$A$7:$P$16,6,0)</f>
        <v/>
      </c>
      <c r="G11" s="7" t="str">
        <f>""&amp;VLOOKUP(A11,'歯内臨床実績(1)'!$A$7:$P$16,7,0)</f>
        <v/>
      </c>
      <c r="H11" s="38">
        <f>VLOOKUP(A11,'歯内臨床実績(1)'!$A$7:$P$16,8,0)</f>
        <v>0</v>
      </c>
      <c r="I11" s="7" t="str">
        <f>""&amp;VLOOKUP(A11,'歯内臨床実績(1)'!$A$7:$P$16,9,0)</f>
        <v/>
      </c>
      <c r="J11" s="7" t="str">
        <f>""&amp;VLOOKUP(A11,'歯内臨床実績(1)'!$A$7:$P$16,10,0)</f>
        <v/>
      </c>
      <c r="K11" s="7" t="str">
        <f>""&amp;VLOOKUP(A11,'歯内臨床実績(1)'!$A$7:$P$16,11,0)</f>
        <v/>
      </c>
      <c r="L11" s="7" t="str">
        <f>""&amp;VLOOKUP(A11,'歯内臨床実績(1)'!$A$7:$P$16,12,0)</f>
        <v/>
      </c>
      <c r="M11" s="7" t="str">
        <f>""&amp;VLOOKUP(A11,'歯内臨床実績(1)'!$A$7:$P$16,13,0)</f>
        <v/>
      </c>
      <c r="N11" s="44" t="str">
        <f>""&amp;VLOOKUP(A11,'歯内臨床実績(1)'!$A$7:$P$16,14,0)</f>
        <v/>
      </c>
      <c r="O11" s="44"/>
      <c r="P11" s="28" t="str">
        <f>""&amp;VLOOKUP(A11,'歯内臨床実績(1)'!$A$7:$P$16,16,0)</f>
        <v/>
      </c>
    </row>
    <row r="12" spans="1:16" x14ac:dyDescent="0.5">
      <c r="A12" s="15">
        <v>5</v>
      </c>
      <c r="B12" s="7" t="str">
        <f>""&amp;VLOOKUP(A12,'歯内臨床実績(1)'!$A$7:$P$16,2,0)</f>
        <v/>
      </c>
      <c r="C12" s="7" t="str">
        <f>""&amp;VLOOKUP(A12,'歯内臨床実績(1)'!$A$7:$P$16,3,0)</f>
        <v/>
      </c>
      <c r="D12" s="7" t="str">
        <f>""&amp;VLOOKUP(A12,'歯内臨床実績(1)'!$A$7:$P$16,4,0)</f>
        <v/>
      </c>
      <c r="E12" s="7" t="str">
        <f>""&amp;VLOOKUP(A12,'歯内臨床実績(1)'!$A$7:$P$16,5,0)</f>
        <v/>
      </c>
      <c r="F12" s="7" t="str">
        <f>""&amp;VLOOKUP(A12,'歯内臨床実績(1)'!$A$7:$P$16,6,0)</f>
        <v/>
      </c>
      <c r="G12" s="7" t="str">
        <f>""&amp;VLOOKUP(A12,'歯内臨床実績(1)'!$A$7:$P$16,7,0)</f>
        <v/>
      </c>
      <c r="H12" s="38">
        <f>VLOOKUP(A12,'歯内臨床実績(1)'!$A$7:$P$16,8,0)</f>
        <v>0</v>
      </c>
      <c r="I12" s="7" t="str">
        <f>""&amp;VLOOKUP(A12,'歯内臨床実績(1)'!$A$7:$P$16,9,0)</f>
        <v/>
      </c>
      <c r="J12" s="7" t="str">
        <f>""&amp;VLOOKUP(A12,'歯内臨床実績(1)'!$A$7:$P$16,10,0)</f>
        <v/>
      </c>
      <c r="K12" s="7" t="str">
        <f>""&amp;VLOOKUP(A12,'歯内臨床実績(1)'!$A$7:$P$16,11,0)</f>
        <v/>
      </c>
      <c r="L12" s="7" t="str">
        <f>""&amp;VLOOKUP(A12,'歯内臨床実績(1)'!$A$7:$P$16,12,0)</f>
        <v/>
      </c>
      <c r="M12" s="7" t="str">
        <f>""&amp;VLOOKUP(A12,'歯内臨床実績(1)'!$A$7:$P$16,13,0)</f>
        <v/>
      </c>
      <c r="N12" s="44" t="str">
        <f>""&amp;VLOOKUP(A12,'歯内臨床実績(1)'!$A$7:$P$16,14,0)</f>
        <v/>
      </c>
      <c r="O12" s="44"/>
      <c r="P12" s="28" t="str">
        <f>""&amp;VLOOKUP(A12,'歯内臨床実績(1)'!$A$7:$P$16,16,0)</f>
        <v/>
      </c>
    </row>
    <row r="13" spans="1:16" x14ac:dyDescent="0.5">
      <c r="A13" s="15">
        <v>6</v>
      </c>
      <c r="B13" s="7" t="str">
        <f>""&amp;VLOOKUP(A13,'歯内臨床実績(1)'!$A$7:$P$16,2,0)</f>
        <v/>
      </c>
      <c r="C13" s="7" t="str">
        <f>""&amp;VLOOKUP(A13,'歯内臨床実績(1)'!$A$7:$P$16,3,0)</f>
        <v/>
      </c>
      <c r="D13" s="7" t="str">
        <f>""&amp;VLOOKUP(A13,'歯内臨床実績(1)'!$A$7:$P$16,4,0)</f>
        <v/>
      </c>
      <c r="E13" s="7" t="str">
        <f>""&amp;VLOOKUP(A13,'歯内臨床実績(1)'!$A$7:$P$16,5,0)</f>
        <v/>
      </c>
      <c r="F13" s="7" t="str">
        <f>""&amp;VLOOKUP(A13,'歯内臨床実績(1)'!$A$7:$P$16,6,0)</f>
        <v/>
      </c>
      <c r="G13" s="7" t="str">
        <f>""&amp;VLOOKUP(A13,'歯内臨床実績(1)'!$A$7:$P$16,7,0)</f>
        <v/>
      </c>
      <c r="H13" s="38">
        <f>VLOOKUP(A13,'歯内臨床実績(1)'!$A$7:$P$16,8,0)</f>
        <v>0</v>
      </c>
      <c r="I13" s="7" t="str">
        <f>""&amp;VLOOKUP(A13,'歯内臨床実績(1)'!$A$7:$P$16,9,0)</f>
        <v/>
      </c>
      <c r="J13" s="7" t="str">
        <f>""&amp;VLOOKUP(A13,'歯内臨床実績(1)'!$A$7:$P$16,10,0)</f>
        <v/>
      </c>
      <c r="K13" s="7" t="str">
        <f>""&amp;VLOOKUP(A13,'歯内臨床実績(1)'!$A$7:$P$16,11,0)</f>
        <v/>
      </c>
      <c r="L13" s="7" t="str">
        <f>""&amp;VLOOKUP(A13,'歯内臨床実績(1)'!$A$7:$P$16,12,0)</f>
        <v/>
      </c>
      <c r="M13" s="7" t="str">
        <f>""&amp;VLOOKUP(A13,'歯内臨床実績(1)'!$A$7:$P$16,13,0)</f>
        <v/>
      </c>
      <c r="N13" s="44" t="str">
        <f>""&amp;VLOOKUP(A13,'歯内臨床実績(1)'!$A$7:$P$16,14,0)</f>
        <v/>
      </c>
      <c r="O13" s="44"/>
      <c r="P13" s="28" t="str">
        <f>""&amp;VLOOKUP(A13,'歯内臨床実績(1)'!$A$7:$P$16,16,0)</f>
        <v/>
      </c>
    </row>
    <row r="14" spans="1:16" x14ac:dyDescent="0.5">
      <c r="A14" s="15">
        <v>7</v>
      </c>
      <c r="B14" s="7" t="str">
        <f>""&amp;VLOOKUP(A14,'歯内臨床実績(1)'!$A$7:$P$16,2,0)</f>
        <v/>
      </c>
      <c r="C14" s="7" t="str">
        <f>""&amp;VLOOKUP(A14,'歯内臨床実績(1)'!$A$7:$P$16,3,0)</f>
        <v/>
      </c>
      <c r="D14" s="7" t="str">
        <f>""&amp;VLOOKUP(A14,'歯内臨床実績(1)'!$A$7:$P$16,4,0)</f>
        <v/>
      </c>
      <c r="E14" s="7" t="str">
        <f>""&amp;VLOOKUP(A14,'歯内臨床実績(1)'!$A$7:$P$16,5,0)</f>
        <v/>
      </c>
      <c r="F14" s="7" t="str">
        <f>""&amp;VLOOKUP(A14,'歯内臨床実績(1)'!$A$7:$P$16,6,0)</f>
        <v/>
      </c>
      <c r="G14" s="7" t="str">
        <f>""&amp;VLOOKUP(A14,'歯内臨床実績(1)'!$A$7:$P$16,7,0)</f>
        <v/>
      </c>
      <c r="H14" s="38">
        <f>VLOOKUP(A14,'歯内臨床実績(1)'!$A$7:$P$16,8,0)</f>
        <v>0</v>
      </c>
      <c r="I14" s="7" t="str">
        <f>""&amp;VLOOKUP(A14,'歯内臨床実績(1)'!$A$7:$P$16,9,0)</f>
        <v/>
      </c>
      <c r="J14" s="7" t="str">
        <f>""&amp;VLOOKUP(A14,'歯内臨床実績(1)'!$A$7:$P$16,10,0)</f>
        <v/>
      </c>
      <c r="K14" s="7" t="str">
        <f>""&amp;VLOOKUP(A14,'歯内臨床実績(1)'!$A$7:$P$16,11,0)</f>
        <v/>
      </c>
      <c r="L14" s="7" t="str">
        <f>""&amp;VLOOKUP(A14,'歯内臨床実績(1)'!$A$7:$P$16,12,0)</f>
        <v/>
      </c>
      <c r="M14" s="7" t="str">
        <f>""&amp;VLOOKUP(A14,'歯内臨床実績(1)'!$A$7:$P$16,13,0)</f>
        <v/>
      </c>
      <c r="N14" s="44" t="str">
        <f>""&amp;VLOOKUP(A14,'歯内臨床実績(1)'!$A$7:$P$16,14,0)</f>
        <v/>
      </c>
      <c r="O14" s="44"/>
      <c r="P14" s="28" t="str">
        <f>""&amp;VLOOKUP(A14,'歯内臨床実績(1)'!$A$7:$P$16,16,0)</f>
        <v/>
      </c>
    </row>
    <row r="15" spans="1:16" x14ac:dyDescent="0.5">
      <c r="A15" s="15">
        <v>8</v>
      </c>
      <c r="B15" s="7" t="str">
        <f>""&amp;VLOOKUP(A15,'歯内臨床実績(1)'!$A$7:$P$16,2,0)</f>
        <v/>
      </c>
      <c r="C15" s="7" t="str">
        <f>""&amp;VLOOKUP(A15,'歯内臨床実績(1)'!$A$7:$P$16,3,0)</f>
        <v/>
      </c>
      <c r="D15" s="7" t="str">
        <f>""&amp;VLOOKUP(A15,'歯内臨床実績(1)'!$A$7:$P$16,4,0)</f>
        <v/>
      </c>
      <c r="E15" s="7" t="str">
        <f>""&amp;VLOOKUP(A15,'歯内臨床実績(1)'!$A$7:$P$16,5,0)</f>
        <v/>
      </c>
      <c r="F15" s="7" t="str">
        <f>""&amp;VLOOKUP(A15,'歯内臨床実績(1)'!$A$7:$P$16,6,0)</f>
        <v/>
      </c>
      <c r="G15" s="7" t="str">
        <f>""&amp;VLOOKUP(A15,'歯内臨床実績(1)'!$A$7:$P$16,7,0)</f>
        <v/>
      </c>
      <c r="H15" s="38">
        <f>VLOOKUP(A15,'歯内臨床実績(1)'!$A$7:$P$16,8,0)</f>
        <v>0</v>
      </c>
      <c r="I15" s="7" t="str">
        <f>""&amp;VLOOKUP(A15,'歯内臨床実績(1)'!$A$7:$P$16,9,0)</f>
        <v/>
      </c>
      <c r="J15" s="7" t="str">
        <f>""&amp;VLOOKUP(A15,'歯内臨床実績(1)'!$A$7:$P$16,10,0)</f>
        <v/>
      </c>
      <c r="K15" s="7" t="str">
        <f>""&amp;VLOOKUP(A15,'歯内臨床実績(1)'!$A$7:$P$16,11,0)</f>
        <v/>
      </c>
      <c r="L15" s="7" t="str">
        <f>""&amp;VLOOKUP(A15,'歯内臨床実績(1)'!$A$7:$P$16,12,0)</f>
        <v/>
      </c>
      <c r="M15" s="7" t="str">
        <f>""&amp;VLOOKUP(A15,'歯内臨床実績(1)'!$A$7:$P$16,13,0)</f>
        <v/>
      </c>
      <c r="N15" s="44" t="str">
        <f>""&amp;VLOOKUP(A15,'歯内臨床実績(1)'!$A$7:$P$16,14,0)</f>
        <v/>
      </c>
      <c r="O15" s="44"/>
      <c r="P15" s="28" t="str">
        <f>""&amp;VLOOKUP(A15,'歯内臨床実績(1)'!$A$7:$P$16,16,0)</f>
        <v/>
      </c>
    </row>
    <row r="16" spans="1:16" x14ac:dyDescent="0.5">
      <c r="A16" s="15">
        <v>9</v>
      </c>
      <c r="B16" s="7" t="str">
        <f>""&amp;VLOOKUP(A16,'歯内臨床実績(1)'!$A$7:$P$16,2,0)</f>
        <v/>
      </c>
      <c r="C16" s="7" t="str">
        <f>""&amp;VLOOKUP(A16,'歯内臨床実績(1)'!$A$7:$P$16,3,0)</f>
        <v/>
      </c>
      <c r="D16" s="7" t="str">
        <f>""&amp;VLOOKUP(A16,'歯内臨床実績(1)'!$A$7:$P$16,4,0)</f>
        <v/>
      </c>
      <c r="E16" s="7" t="str">
        <f>""&amp;VLOOKUP(A16,'歯内臨床実績(1)'!$A$7:$P$16,5,0)</f>
        <v/>
      </c>
      <c r="F16" s="7" t="str">
        <f>""&amp;VLOOKUP(A16,'歯内臨床実績(1)'!$A$7:$P$16,6,0)</f>
        <v/>
      </c>
      <c r="G16" s="7" t="str">
        <f>""&amp;VLOOKUP(A16,'歯内臨床実績(1)'!$A$7:$P$16,7,0)</f>
        <v/>
      </c>
      <c r="H16" s="38">
        <f>VLOOKUP(A16,'歯内臨床実績(1)'!$A$7:$P$16,8,0)</f>
        <v>0</v>
      </c>
      <c r="I16" s="7" t="str">
        <f>""&amp;VLOOKUP(A16,'歯内臨床実績(1)'!$A$7:$P$16,9,0)</f>
        <v/>
      </c>
      <c r="J16" s="7" t="str">
        <f>""&amp;VLOOKUP(A16,'歯内臨床実績(1)'!$A$7:$P$16,10,0)</f>
        <v/>
      </c>
      <c r="K16" s="7" t="str">
        <f>""&amp;VLOOKUP(A16,'歯内臨床実績(1)'!$A$7:$P$16,11,0)</f>
        <v/>
      </c>
      <c r="L16" s="7" t="str">
        <f>""&amp;VLOOKUP(A16,'歯内臨床実績(1)'!$A$7:$P$16,12,0)</f>
        <v/>
      </c>
      <c r="M16" s="7" t="str">
        <f>""&amp;VLOOKUP(A16,'歯内臨床実績(1)'!$A$7:$P$16,13,0)</f>
        <v/>
      </c>
      <c r="N16" s="44" t="str">
        <f>""&amp;VLOOKUP(A16,'歯内臨床実績(1)'!$A$7:$P$16,14,0)</f>
        <v/>
      </c>
      <c r="O16" s="44"/>
      <c r="P16" s="28" t="str">
        <f>""&amp;VLOOKUP(A16,'歯内臨床実績(1)'!$A$7:$P$16,16,0)</f>
        <v/>
      </c>
    </row>
    <row r="17" spans="1:16" ht="15" thickBot="1" x14ac:dyDescent="0.55000000000000004">
      <c r="A17" s="16">
        <v>10</v>
      </c>
      <c r="B17" s="17" t="str">
        <f>""&amp;VLOOKUP(A17,'歯内臨床実績(1)'!$A$7:$P$16,2,0)</f>
        <v/>
      </c>
      <c r="C17" s="17" t="str">
        <f>""&amp;VLOOKUP(A17,'歯内臨床実績(1)'!$A$7:$P$16,3,0)</f>
        <v/>
      </c>
      <c r="D17" s="17" t="str">
        <f>""&amp;VLOOKUP(A17,'歯内臨床実績(1)'!$A$7:$P$16,4,0)</f>
        <v/>
      </c>
      <c r="E17" s="17" t="str">
        <f>""&amp;VLOOKUP(A17,'歯内臨床実績(1)'!$A$7:$P$16,5,0)</f>
        <v/>
      </c>
      <c r="F17" s="17" t="str">
        <f>""&amp;VLOOKUP(A17,'歯内臨床実績(1)'!$A$7:$P$16,6,0)</f>
        <v/>
      </c>
      <c r="G17" s="17" t="str">
        <f>""&amp;VLOOKUP(A17,'歯内臨床実績(1)'!$A$7:$P$16,7,0)</f>
        <v/>
      </c>
      <c r="H17" s="39">
        <f>VLOOKUP(A17,'歯内臨床実績(1)'!$A$7:$P$16,8,0)</f>
        <v>0</v>
      </c>
      <c r="I17" s="17" t="str">
        <f>""&amp;VLOOKUP(A17,'歯内臨床実績(1)'!$A$7:$P$16,9,0)</f>
        <v/>
      </c>
      <c r="J17" s="17" t="str">
        <f>""&amp;VLOOKUP(A17,'歯内臨床実績(1)'!$A$7:$P$16,10,0)</f>
        <v/>
      </c>
      <c r="K17" s="17" t="str">
        <f>""&amp;VLOOKUP(A17,'歯内臨床実績(1)'!$A$7:$P$16,11,0)</f>
        <v/>
      </c>
      <c r="L17" s="17" t="str">
        <f>""&amp;VLOOKUP(A17,'歯内臨床実績(1)'!$A$7:$P$16,12,0)</f>
        <v/>
      </c>
      <c r="M17" s="17" t="str">
        <f>""&amp;VLOOKUP(A17,'歯内臨床実績(1)'!$A$7:$P$16,13,0)</f>
        <v/>
      </c>
      <c r="N17" s="70" t="str">
        <f>""&amp;VLOOKUP(A17,'歯内臨床実績(1)'!$A$7:$P$16,14,0)</f>
        <v/>
      </c>
      <c r="O17" s="70"/>
      <c r="P17" s="29" t="str">
        <f>""&amp;VLOOKUP(A17,'歯内臨床実績(1)'!$A$7:$P$16,16,0)</f>
        <v/>
      </c>
    </row>
    <row r="18" spans="1:16" x14ac:dyDescent="0.5">
      <c r="A18" s="13">
        <v>11</v>
      </c>
      <c r="B18" s="14" t="str">
        <f>""&amp;VLOOKUP(A18,'歯内臨床実績(2)'!$A$7:$P$16,2,0)</f>
        <v/>
      </c>
      <c r="C18" s="14" t="str">
        <f>""&amp;VLOOKUP(A18,'歯内臨床実績(2)'!$A$7:$P$16,3,0)</f>
        <v/>
      </c>
      <c r="D18" s="14" t="str">
        <f>""&amp;VLOOKUP(A18,'歯内臨床実績(2)'!$A$7:$P$16,4,0)</f>
        <v/>
      </c>
      <c r="E18" s="14" t="str">
        <f>""&amp;VLOOKUP(A18,'歯内臨床実績(2)'!$A$7:$P$16,5,0)</f>
        <v/>
      </c>
      <c r="F18" s="14" t="str">
        <f>""&amp;VLOOKUP(A18,'歯内臨床実績(2)'!$A$7:$P$16,6,0)</f>
        <v/>
      </c>
      <c r="G18" s="14" t="str">
        <f>""&amp;VLOOKUP(A18,'歯内臨床実績(2)'!$A$7:$P$16,7,0)</f>
        <v/>
      </c>
      <c r="H18" s="37">
        <f>VLOOKUP(A18,'歯内臨床実績(2)'!$A$7:$P$16,8,0)</f>
        <v>0</v>
      </c>
      <c r="I18" s="14" t="str">
        <f>""&amp;VLOOKUP(A18,'歯内臨床実績(2)'!$A$7:$P$16,9,0)</f>
        <v/>
      </c>
      <c r="J18" s="14" t="str">
        <f>""&amp;VLOOKUP(A18,'歯内臨床実績(2)'!$A$7:$P$16,10,0)</f>
        <v/>
      </c>
      <c r="K18" s="19" t="str">
        <f>""&amp;VLOOKUP(A18,'歯内臨床実績(2)'!$A$7:$P$16,11,0)</f>
        <v/>
      </c>
      <c r="L18" s="18" t="str">
        <f>""&amp;VLOOKUP(A18,'歯内臨床実績(2)'!$A$7:$P$16,12,0)</f>
        <v/>
      </c>
      <c r="M18" s="18" t="str">
        <f>""&amp;VLOOKUP(A18,'歯内臨床実績(2)'!$A$7:$P$16,13,0)</f>
        <v/>
      </c>
      <c r="N18" s="71" t="str">
        <f>""&amp;VLOOKUP(A18,'歯内臨床実績(2)'!$A$7:$P$16,14,0)</f>
        <v/>
      </c>
      <c r="O18" s="71"/>
      <c r="P18" s="20" t="str">
        <f>""&amp;VLOOKUP(A18,'歯内臨床実績(2)'!$A$7:$P$16,16,0)</f>
        <v/>
      </c>
    </row>
    <row r="19" spans="1:16" x14ac:dyDescent="0.5">
      <c r="A19" s="15">
        <v>12</v>
      </c>
      <c r="B19" s="7" t="str">
        <f>""&amp;VLOOKUP(A19,'歯内臨床実績(2)'!$A$7:$P$16,2,0)</f>
        <v/>
      </c>
      <c r="C19" s="7" t="str">
        <f>""&amp;VLOOKUP(A19,'歯内臨床実績(2)'!$A$7:$P$16,3,0)</f>
        <v/>
      </c>
      <c r="D19" s="7" t="str">
        <f>""&amp;VLOOKUP(A19,'歯内臨床実績(2)'!$A$7:$P$16,4,0)</f>
        <v/>
      </c>
      <c r="E19" s="7" t="str">
        <f>""&amp;VLOOKUP(A19,'歯内臨床実績(2)'!$A$7:$P$16,5,0)</f>
        <v/>
      </c>
      <c r="F19" s="7" t="str">
        <f>""&amp;VLOOKUP(A19,'歯内臨床実績(2)'!$A$7:$P$16,6,0)</f>
        <v/>
      </c>
      <c r="G19" s="7" t="str">
        <f>""&amp;VLOOKUP(A19,'歯内臨床実績(2)'!$A$7:$P$16,7,0)</f>
        <v/>
      </c>
      <c r="H19" s="38">
        <f>VLOOKUP(A19,'歯内臨床実績(2)'!$A$7:$P$16,8,0)</f>
        <v>0</v>
      </c>
      <c r="I19" s="7" t="str">
        <f>""&amp;VLOOKUP(A19,'歯内臨床実績(2)'!$A$7:$P$16,9,0)</f>
        <v/>
      </c>
      <c r="J19" s="7" t="str">
        <f>""&amp;VLOOKUP(A19,'歯内臨床実績(2)'!$A$7:$P$16,10,0)</f>
        <v/>
      </c>
      <c r="K19" s="7" t="str">
        <f>""&amp;VLOOKUP(A19,'歯内臨床実績(2)'!$A$7:$P$16,11,0)</f>
        <v/>
      </c>
      <c r="L19" s="7" t="str">
        <f>""&amp;VLOOKUP(A19,'歯内臨床実績(2)'!$A$7:$P$16,12,0)</f>
        <v/>
      </c>
      <c r="M19" s="7" t="str">
        <f>""&amp;VLOOKUP(A19,'歯内臨床実績(2)'!$A$7:$P$16,13,0)</f>
        <v/>
      </c>
      <c r="N19" s="44" t="str">
        <f>""&amp;VLOOKUP(A19,'歯内臨床実績(2)'!$A$7:$P$16,14,0)</f>
        <v/>
      </c>
      <c r="O19" s="44"/>
      <c r="P19" s="28" t="str">
        <f>""&amp;VLOOKUP(A19,'歯内臨床実績(2)'!$A$7:$P$16,16,0)</f>
        <v/>
      </c>
    </row>
    <row r="20" spans="1:16" x14ac:dyDescent="0.5">
      <c r="A20" s="15">
        <v>13</v>
      </c>
      <c r="B20" s="7" t="str">
        <f>""&amp;VLOOKUP(A20,'歯内臨床実績(2)'!$A$7:$P$16,2,0)</f>
        <v/>
      </c>
      <c r="C20" s="7" t="str">
        <f>""&amp;VLOOKUP(A20,'歯内臨床実績(2)'!$A$7:$P$16,3,0)</f>
        <v/>
      </c>
      <c r="D20" s="7" t="str">
        <f>""&amp;VLOOKUP(A20,'歯内臨床実績(2)'!$A$7:$P$16,4,0)</f>
        <v/>
      </c>
      <c r="E20" s="7" t="str">
        <f>""&amp;VLOOKUP(A20,'歯内臨床実績(2)'!$A$7:$P$16,5,0)</f>
        <v/>
      </c>
      <c r="F20" s="7" t="str">
        <f>""&amp;VLOOKUP(A20,'歯内臨床実績(2)'!$A$7:$P$16,6,0)</f>
        <v/>
      </c>
      <c r="G20" s="7" t="str">
        <f>""&amp;VLOOKUP(A20,'歯内臨床実績(2)'!$A$7:$P$16,7,0)</f>
        <v/>
      </c>
      <c r="H20" s="38">
        <f>VLOOKUP(A20,'歯内臨床実績(2)'!$A$7:$P$16,8,0)</f>
        <v>0</v>
      </c>
      <c r="I20" s="7" t="str">
        <f>""&amp;VLOOKUP(A20,'歯内臨床実績(2)'!$A$7:$P$16,9,0)</f>
        <v/>
      </c>
      <c r="J20" s="7" t="str">
        <f>""&amp;VLOOKUP(A20,'歯内臨床実績(2)'!$A$7:$P$16,10,0)</f>
        <v/>
      </c>
      <c r="K20" s="7" t="str">
        <f>""&amp;VLOOKUP(A20,'歯内臨床実績(2)'!$A$7:$P$16,11,0)</f>
        <v/>
      </c>
      <c r="L20" s="7" t="str">
        <f>""&amp;VLOOKUP(A20,'歯内臨床実績(2)'!$A$7:$P$16,12,0)</f>
        <v/>
      </c>
      <c r="M20" s="7" t="str">
        <f>""&amp;VLOOKUP(A20,'歯内臨床実績(2)'!$A$7:$P$16,13,0)</f>
        <v/>
      </c>
      <c r="N20" s="44" t="str">
        <f>""&amp;VLOOKUP(A20,'歯内臨床実績(2)'!$A$7:$P$16,14,0)</f>
        <v/>
      </c>
      <c r="O20" s="44"/>
      <c r="P20" s="28" t="str">
        <f>""&amp;VLOOKUP(A20,'歯内臨床実績(2)'!$A$7:$P$16,16,0)</f>
        <v/>
      </c>
    </row>
    <row r="21" spans="1:16" x14ac:dyDescent="0.5">
      <c r="A21" s="15">
        <v>14</v>
      </c>
      <c r="B21" s="7" t="str">
        <f>""&amp;VLOOKUP(A21,'歯内臨床実績(2)'!$A$7:$P$16,2,0)</f>
        <v/>
      </c>
      <c r="C21" s="7" t="str">
        <f>""&amp;VLOOKUP(A21,'歯内臨床実績(2)'!$A$7:$P$16,3,0)</f>
        <v/>
      </c>
      <c r="D21" s="7" t="str">
        <f>""&amp;VLOOKUP(A21,'歯内臨床実績(2)'!$A$7:$P$16,4,0)</f>
        <v/>
      </c>
      <c r="E21" s="7" t="str">
        <f>""&amp;VLOOKUP(A21,'歯内臨床実績(2)'!$A$7:$P$16,5,0)</f>
        <v/>
      </c>
      <c r="F21" s="7" t="str">
        <f>""&amp;VLOOKUP(A21,'歯内臨床実績(2)'!$A$7:$P$16,6,0)</f>
        <v/>
      </c>
      <c r="G21" s="7" t="str">
        <f>""&amp;VLOOKUP(A21,'歯内臨床実績(2)'!$A$7:$P$16,7,0)</f>
        <v/>
      </c>
      <c r="H21" s="38">
        <f>VLOOKUP(A21,'歯内臨床実績(2)'!$A$7:$P$16,8,0)</f>
        <v>0</v>
      </c>
      <c r="I21" s="7" t="str">
        <f>""&amp;VLOOKUP(A21,'歯内臨床実績(2)'!$A$7:$P$16,9,0)</f>
        <v/>
      </c>
      <c r="J21" s="7" t="str">
        <f>""&amp;VLOOKUP(A21,'歯内臨床実績(2)'!$A$7:$P$16,10,0)</f>
        <v/>
      </c>
      <c r="K21" s="7" t="str">
        <f>""&amp;VLOOKUP(A21,'歯内臨床実績(2)'!$A$7:$P$16,11,0)</f>
        <v/>
      </c>
      <c r="L21" s="7" t="str">
        <f>""&amp;VLOOKUP(A21,'歯内臨床実績(2)'!$A$7:$P$16,12,0)</f>
        <v/>
      </c>
      <c r="M21" s="7" t="str">
        <f>""&amp;VLOOKUP(A21,'歯内臨床実績(2)'!$A$7:$P$16,13,0)</f>
        <v/>
      </c>
      <c r="N21" s="44" t="str">
        <f>""&amp;VLOOKUP(A21,'歯内臨床実績(2)'!$A$7:$P$16,14,0)</f>
        <v/>
      </c>
      <c r="O21" s="44"/>
      <c r="P21" s="28" t="str">
        <f>""&amp;VLOOKUP(A21,'歯内臨床実績(2)'!$A$7:$P$16,16,0)</f>
        <v/>
      </c>
    </row>
    <row r="22" spans="1:16" x14ac:dyDescent="0.5">
      <c r="A22" s="15">
        <v>15</v>
      </c>
      <c r="B22" s="7" t="str">
        <f>""&amp;VLOOKUP(A22,'歯内臨床実績(2)'!$A$7:$P$16,2,0)</f>
        <v/>
      </c>
      <c r="C22" s="7" t="str">
        <f>""&amp;VLOOKUP(A22,'歯内臨床実績(2)'!$A$7:$P$16,3,0)</f>
        <v/>
      </c>
      <c r="D22" s="7" t="str">
        <f>""&amp;VLOOKUP(A22,'歯内臨床実績(2)'!$A$7:$P$16,4,0)</f>
        <v/>
      </c>
      <c r="E22" s="7" t="str">
        <f>""&amp;VLOOKUP(A22,'歯内臨床実績(2)'!$A$7:$P$16,5,0)</f>
        <v/>
      </c>
      <c r="F22" s="7" t="str">
        <f>""&amp;VLOOKUP(A22,'歯内臨床実績(2)'!$A$7:$P$16,6,0)</f>
        <v/>
      </c>
      <c r="G22" s="7" t="str">
        <f>""&amp;VLOOKUP(A22,'歯内臨床実績(2)'!$A$7:$P$16,7,0)</f>
        <v/>
      </c>
      <c r="H22" s="38">
        <f>VLOOKUP(A22,'歯内臨床実績(2)'!$A$7:$P$16,8,0)</f>
        <v>0</v>
      </c>
      <c r="I22" s="7" t="str">
        <f>""&amp;VLOOKUP(A22,'歯内臨床実績(2)'!$A$7:$P$16,9,0)</f>
        <v/>
      </c>
      <c r="J22" s="7" t="str">
        <f>""&amp;VLOOKUP(A22,'歯内臨床実績(2)'!$A$7:$P$16,10,0)</f>
        <v/>
      </c>
      <c r="K22" s="7" t="str">
        <f>""&amp;VLOOKUP(A22,'歯内臨床実績(2)'!$A$7:$P$16,11,0)</f>
        <v/>
      </c>
      <c r="L22" s="7" t="str">
        <f>""&amp;VLOOKUP(A22,'歯内臨床実績(2)'!$A$7:$P$16,12,0)</f>
        <v/>
      </c>
      <c r="M22" s="7" t="str">
        <f>""&amp;VLOOKUP(A22,'歯内臨床実績(2)'!$A$7:$P$16,13,0)</f>
        <v/>
      </c>
      <c r="N22" s="44" t="str">
        <f>""&amp;VLOOKUP(A22,'歯内臨床実績(2)'!$A$7:$P$16,14,0)</f>
        <v/>
      </c>
      <c r="O22" s="44"/>
      <c r="P22" s="28" t="str">
        <f>""&amp;VLOOKUP(A22,'歯内臨床実績(2)'!$A$7:$P$16,16,0)</f>
        <v/>
      </c>
    </row>
    <row r="23" spans="1:16" x14ac:dyDescent="0.5">
      <c r="A23" s="15">
        <v>16</v>
      </c>
      <c r="B23" s="7" t="str">
        <f>""&amp;VLOOKUP(A23,'歯内臨床実績(2)'!$A$7:$P$16,2,0)</f>
        <v/>
      </c>
      <c r="C23" s="7" t="str">
        <f>""&amp;VLOOKUP(A23,'歯内臨床実績(2)'!$A$7:$P$16,3,0)</f>
        <v/>
      </c>
      <c r="D23" s="7" t="str">
        <f>""&amp;VLOOKUP(A23,'歯内臨床実績(2)'!$A$7:$P$16,4,0)</f>
        <v/>
      </c>
      <c r="E23" s="7" t="str">
        <f>""&amp;VLOOKUP(A23,'歯内臨床実績(2)'!$A$7:$P$16,5,0)</f>
        <v/>
      </c>
      <c r="F23" s="7" t="str">
        <f>""&amp;VLOOKUP(A23,'歯内臨床実績(2)'!$A$7:$P$16,6,0)</f>
        <v/>
      </c>
      <c r="G23" s="7" t="str">
        <f>""&amp;VLOOKUP(A23,'歯内臨床実績(2)'!$A$7:$P$16,7,0)</f>
        <v/>
      </c>
      <c r="H23" s="38">
        <f>VLOOKUP(A23,'歯内臨床実績(2)'!$A$7:$P$16,8,0)</f>
        <v>0</v>
      </c>
      <c r="I23" s="7" t="str">
        <f>""&amp;VLOOKUP(A23,'歯内臨床実績(2)'!$A$7:$P$16,9,0)</f>
        <v/>
      </c>
      <c r="J23" s="7" t="str">
        <f>""&amp;VLOOKUP(A23,'歯内臨床実績(2)'!$A$7:$P$16,10,0)</f>
        <v/>
      </c>
      <c r="K23" s="7" t="str">
        <f>""&amp;VLOOKUP(A23,'歯内臨床実績(2)'!$A$7:$P$16,11,0)</f>
        <v/>
      </c>
      <c r="L23" s="7" t="str">
        <f>""&amp;VLOOKUP(A23,'歯内臨床実績(2)'!$A$7:$P$16,12,0)</f>
        <v/>
      </c>
      <c r="M23" s="7" t="str">
        <f>""&amp;VLOOKUP(A23,'歯内臨床実績(2)'!$A$7:$P$16,13,0)</f>
        <v/>
      </c>
      <c r="N23" s="44" t="str">
        <f>""&amp;VLOOKUP(A23,'歯内臨床実績(2)'!$A$7:$P$16,14,0)</f>
        <v/>
      </c>
      <c r="O23" s="44"/>
      <c r="P23" s="28" t="str">
        <f>""&amp;VLOOKUP(A23,'歯内臨床実績(2)'!$A$7:$P$16,16,0)</f>
        <v/>
      </c>
    </row>
    <row r="24" spans="1:16" x14ac:dyDescent="0.5">
      <c r="A24" s="15">
        <v>17</v>
      </c>
      <c r="B24" s="7" t="str">
        <f>""&amp;VLOOKUP(A24,'歯内臨床実績(2)'!$A$7:$P$16,2,0)</f>
        <v/>
      </c>
      <c r="C24" s="7" t="str">
        <f>""&amp;VLOOKUP(A24,'歯内臨床実績(2)'!$A$7:$P$16,3,0)</f>
        <v/>
      </c>
      <c r="D24" s="7" t="str">
        <f>""&amp;VLOOKUP(A24,'歯内臨床実績(2)'!$A$7:$P$16,4,0)</f>
        <v/>
      </c>
      <c r="E24" s="7" t="str">
        <f>""&amp;VLOOKUP(A24,'歯内臨床実績(2)'!$A$7:$P$16,5,0)</f>
        <v/>
      </c>
      <c r="F24" s="7" t="str">
        <f>""&amp;VLOOKUP(A24,'歯内臨床実績(2)'!$A$7:$P$16,6,0)</f>
        <v/>
      </c>
      <c r="G24" s="7" t="str">
        <f>""&amp;VLOOKUP(A24,'歯内臨床実績(2)'!$A$7:$P$16,7,0)</f>
        <v/>
      </c>
      <c r="H24" s="38">
        <f>VLOOKUP(A24,'歯内臨床実績(2)'!$A$7:$P$16,8,0)</f>
        <v>0</v>
      </c>
      <c r="I24" s="7" t="str">
        <f>""&amp;VLOOKUP(A24,'歯内臨床実績(2)'!$A$7:$P$16,9,0)</f>
        <v/>
      </c>
      <c r="J24" s="7" t="str">
        <f>""&amp;VLOOKUP(A24,'歯内臨床実績(2)'!$A$7:$P$16,10,0)</f>
        <v/>
      </c>
      <c r="K24" s="7" t="str">
        <f>""&amp;VLOOKUP(A24,'歯内臨床実績(2)'!$A$7:$P$16,11,0)</f>
        <v/>
      </c>
      <c r="L24" s="7" t="str">
        <f>""&amp;VLOOKUP(A24,'歯内臨床実績(2)'!$A$7:$P$16,12,0)</f>
        <v/>
      </c>
      <c r="M24" s="7" t="str">
        <f>""&amp;VLOOKUP(A24,'歯内臨床実績(2)'!$A$7:$P$16,13,0)</f>
        <v/>
      </c>
      <c r="N24" s="44" t="str">
        <f>""&amp;VLOOKUP(A24,'歯内臨床実績(2)'!$A$7:$P$16,14,0)</f>
        <v/>
      </c>
      <c r="O24" s="44"/>
      <c r="P24" s="28" t="str">
        <f>""&amp;VLOOKUP(A24,'歯内臨床実績(2)'!$A$7:$P$16,16,0)</f>
        <v/>
      </c>
    </row>
    <row r="25" spans="1:16" x14ac:dyDescent="0.5">
      <c r="A25" s="15">
        <v>18</v>
      </c>
      <c r="B25" s="7" t="str">
        <f>""&amp;VLOOKUP(A25,'歯内臨床実績(2)'!$A$7:$P$16,2,0)</f>
        <v/>
      </c>
      <c r="C25" s="7" t="str">
        <f>""&amp;VLOOKUP(A25,'歯内臨床実績(2)'!$A$7:$P$16,3,0)</f>
        <v/>
      </c>
      <c r="D25" s="7" t="str">
        <f>""&amp;VLOOKUP(A25,'歯内臨床実績(2)'!$A$7:$P$16,4,0)</f>
        <v/>
      </c>
      <c r="E25" s="7" t="str">
        <f>""&amp;VLOOKUP(A25,'歯内臨床実績(2)'!$A$7:$P$16,5,0)</f>
        <v/>
      </c>
      <c r="F25" s="7" t="str">
        <f>""&amp;VLOOKUP(A25,'歯内臨床実績(2)'!$A$7:$P$16,6,0)</f>
        <v/>
      </c>
      <c r="G25" s="7" t="str">
        <f>""&amp;VLOOKUP(A25,'歯内臨床実績(2)'!$A$7:$P$16,7,0)</f>
        <v/>
      </c>
      <c r="H25" s="38">
        <f>VLOOKUP(A25,'歯内臨床実績(2)'!$A$7:$P$16,8,0)</f>
        <v>0</v>
      </c>
      <c r="I25" s="7" t="str">
        <f>""&amp;VLOOKUP(A25,'歯内臨床実績(2)'!$A$7:$P$16,9,0)</f>
        <v/>
      </c>
      <c r="J25" s="7" t="str">
        <f>""&amp;VLOOKUP(A25,'歯内臨床実績(2)'!$A$7:$P$16,10,0)</f>
        <v/>
      </c>
      <c r="K25" s="7" t="str">
        <f>""&amp;VLOOKUP(A25,'歯内臨床実績(2)'!$A$7:$P$16,11,0)</f>
        <v/>
      </c>
      <c r="L25" s="7" t="str">
        <f>""&amp;VLOOKUP(A25,'歯内臨床実績(2)'!$A$7:$P$16,12,0)</f>
        <v/>
      </c>
      <c r="M25" s="7" t="str">
        <f>""&amp;VLOOKUP(A25,'歯内臨床実績(2)'!$A$7:$P$16,13,0)</f>
        <v/>
      </c>
      <c r="N25" s="44" t="str">
        <f>""&amp;VLOOKUP(A25,'歯内臨床実績(2)'!$A$7:$P$16,14,0)</f>
        <v/>
      </c>
      <c r="O25" s="44"/>
      <c r="P25" s="28" t="str">
        <f>""&amp;VLOOKUP(A25,'歯内臨床実績(2)'!$A$7:$P$16,16,0)</f>
        <v/>
      </c>
    </row>
    <row r="26" spans="1:16" x14ac:dyDescent="0.5">
      <c r="A26" s="15">
        <v>19</v>
      </c>
      <c r="B26" s="7" t="str">
        <f>""&amp;VLOOKUP(A26,'歯内臨床実績(2)'!$A$7:$P$16,2,0)</f>
        <v/>
      </c>
      <c r="C26" s="7" t="str">
        <f>""&amp;VLOOKUP(A26,'歯内臨床実績(2)'!$A$7:$P$16,3,0)</f>
        <v/>
      </c>
      <c r="D26" s="7" t="str">
        <f>""&amp;VLOOKUP(A26,'歯内臨床実績(2)'!$A$7:$P$16,4,0)</f>
        <v/>
      </c>
      <c r="E26" s="7" t="str">
        <f>""&amp;VLOOKUP(A26,'歯内臨床実績(2)'!$A$7:$P$16,5,0)</f>
        <v/>
      </c>
      <c r="F26" s="7" t="str">
        <f>""&amp;VLOOKUP(A26,'歯内臨床実績(2)'!$A$7:$P$16,6,0)</f>
        <v/>
      </c>
      <c r="G26" s="7" t="str">
        <f>""&amp;VLOOKUP(A26,'歯内臨床実績(2)'!$A$7:$P$16,7,0)</f>
        <v/>
      </c>
      <c r="H26" s="38">
        <f>VLOOKUP(A26,'歯内臨床実績(2)'!$A$7:$P$16,8,0)</f>
        <v>0</v>
      </c>
      <c r="I26" s="7" t="str">
        <f>""&amp;VLOOKUP(A26,'歯内臨床実績(2)'!$A$7:$P$16,9,0)</f>
        <v/>
      </c>
      <c r="J26" s="7" t="str">
        <f>""&amp;VLOOKUP(A26,'歯内臨床実績(2)'!$A$7:$P$16,10,0)</f>
        <v/>
      </c>
      <c r="K26" s="7" t="str">
        <f>""&amp;VLOOKUP(A26,'歯内臨床実績(2)'!$A$7:$P$16,11,0)</f>
        <v/>
      </c>
      <c r="L26" s="7" t="str">
        <f>""&amp;VLOOKUP(A26,'歯内臨床実績(2)'!$A$7:$P$16,12,0)</f>
        <v/>
      </c>
      <c r="M26" s="7" t="str">
        <f>""&amp;VLOOKUP(A26,'歯内臨床実績(2)'!$A$7:$P$16,13,0)</f>
        <v/>
      </c>
      <c r="N26" s="44" t="str">
        <f>""&amp;VLOOKUP(A26,'歯内臨床実績(2)'!$A$7:$P$16,14,0)</f>
        <v/>
      </c>
      <c r="O26" s="44"/>
      <c r="P26" s="28" t="str">
        <f>""&amp;VLOOKUP(A26,'歯内臨床実績(2)'!$A$7:$P$16,16,0)</f>
        <v/>
      </c>
    </row>
    <row r="27" spans="1:16" ht="15" thickBot="1" x14ac:dyDescent="0.55000000000000004">
      <c r="A27" s="16">
        <v>20</v>
      </c>
      <c r="B27" s="17" t="str">
        <f>""&amp;VLOOKUP(A27,'歯内臨床実績(2)'!$A$7:$P$16,2,0)</f>
        <v/>
      </c>
      <c r="C27" s="17" t="str">
        <f>""&amp;VLOOKUP(A27,'歯内臨床実績(2)'!$A$7:$P$16,3,0)</f>
        <v/>
      </c>
      <c r="D27" s="17" t="str">
        <f>""&amp;VLOOKUP(A27,'歯内臨床実績(2)'!$A$7:$P$16,4,0)</f>
        <v/>
      </c>
      <c r="E27" s="17" t="str">
        <f>""&amp;VLOOKUP(A27,'歯内臨床実績(2)'!$A$7:$P$16,5,0)</f>
        <v/>
      </c>
      <c r="F27" s="17" t="str">
        <f>""&amp;VLOOKUP(A27,'歯内臨床実績(2)'!$A$7:$P$16,6,0)</f>
        <v/>
      </c>
      <c r="G27" s="17" t="str">
        <f>""&amp;VLOOKUP(A27,'歯内臨床実績(2)'!$A$7:$P$16,7,0)</f>
        <v/>
      </c>
      <c r="H27" s="39">
        <f>VLOOKUP(A27,'歯内臨床実績(2)'!$A$7:$P$16,8,0)</f>
        <v>0</v>
      </c>
      <c r="I27" s="17" t="str">
        <f>""&amp;VLOOKUP(A27,'歯内臨床実績(2)'!$A$7:$P$16,9,0)</f>
        <v/>
      </c>
      <c r="J27" s="17" t="str">
        <f>""&amp;VLOOKUP(A27,'歯内臨床実績(2)'!$A$7:$P$16,10,0)</f>
        <v/>
      </c>
      <c r="K27" s="17" t="str">
        <f>""&amp;VLOOKUP(A27,'歯内臨床実績(2)'!$A$7:$P$16,11,0)</f>
        <v/>
      </c>
      <c r="L27" s="17" t="str">
        <f>""&amp;VLOOKUP(A27,'歯内臨床実績(2)'!$A$7:$P$16,12,0)</f>
        <v/>
      </c>
      <c r="M27" s="17" t="str">
        <f>""&amp;VLOOKUP(A27,'歯内臨床実績(2)'!$A$7:$P$16,13,0)</f>
        <v/>
      </c>
      <c r="N27" s="70" t="str">
        <f>""&amp;VLOOKUP(A27,'歯内臨床実績(2)'!$A$7:$P$16,14,0)</f>
        <v/>
      </c>
      <c r="O27" s="70"/>
      <c r="P27" s="29" t="str">
        <f>""&amp;VLOOKUP(A27,'歯内臨床実績(2)'!$A$7:$P$16,16,0)</f>
        <v/>
      </c>
    </row>
    <row r="28" spans="1:16" x14ac:dyDescent="0.5">
      <c r="A28" s="81">
        <v>21</v>
      </c>
      <c r="B28" s="40" t="str">
        <f>""&amp;VLOOKUP(A28,'歯内臨床実績(3)'!$A$7:$P$16,2,0)</f>
        <v/>
      </c>
      <c r="C28" s="40" t="str">
        <f>""&amp;VLOOKUP(A28,'歯内臨床実績(3)'!$A$7:$P$16,3,0)</f>
        <v/>
      </c>
      <c r="D28" s="40" t="str">
        <f>""&amp;VLOOKUP(A28,'歯内臨床実績(3)'!$A$7:$P$16,4,0)</f>
        <v/>
      </c>
      <c r="E28" s="40" t="str">
        <f>""&amp;VLOOKUP(A28,'歯内臨床実績(3)'!$A$7:$P$16,5,0)</f>
        <v/>
      </c>
      <c r="F28" s="40" t="str">
        <f>""&amp;VLOOKUP(A28,'歯内臨床実績(3)'!$A$7:$P$16,6,0)</f>
        <v/>
      </c>
      <c r="G28" s="40" t="str">
        <f>""&amp;VLOOKUP(A28,'歯内臨床実績(3)'!$A$7:$P$16,7,0)</f>
        <v/>
      </c>
      <c r="H28" s="82">
        <f>VLOOKUP(A28,'歯内臨床実績(3)'!$A$7:$P$16,8,0)</f>
        <v>0</v>
      </c>
      <c r="I28" s="40" t="str">
        <f>""&amp;VLOOKUP(A28,'歯内臨床実績(3)'!$A$7:$P$16,9,0)</f>
        <v/>
      </c>
      <c r="J28" s="40" t="str">
        <f>""&amp;VLOOKUP(A28,'歯内臨床実績(3)'!$A$7:$P$16,10,0)</f>
        <v/>
      </c>
      <c r="K28" s="83" t="str">
        <f>""&amp;VLOOKUP(A28,'歯内臨床実績(3)'!$A$7:$P$16,11,0)</f>
        <v/>
      </c>
      <c r="L28" s="84" t="str">
        <f>""&amp;VLOOKUP(A28,'歯内臨床実績(3)'!$A$7:$P$16,12,0)</f>
        <v/>
      </c>
      <c r="M28" s="84" t="str">
        <f>""&amp;VLOOKUP(A28,'歯内臨床実績(3)'!$A$7:$P$16,13,0)</f>
        <v/>
      </c>
      <c r="N28" s="46" t="str">
        <f>""&amp;VLOOKUP(A28,'歯内臨床実績(3)'!$A$7:$P$16,14,0)</f>
        <v/>
      </c>
      <c r="O28" s="46"/>
      <c r="P28" s="85" t="str">
        <f>""&amp;VLOOKUP(A28,'歯内臨床実績(3)'!$A$7:$P$16,16,0)</f>
        <v/>
      </c>
    </row>
    <row r="29" spans="1:16" x14ac:dyDescent="0.5">
      <c r="A29" s="15">
        <v>22</v>
      </c>
      <c r="B29" s="7" t="str">
        <f>""&amp;VLOOKUP(A29,'歯内臨床実績(3)'!$A$7:$P$16,2,0)</f>
        <v/>
      </c>
      <c r="C29" s="7" t="str">
        <f>""&amp;VLOOKUP(A29,'歯内臨床実績(3)'!$A$7:$P$16,3,0)</f>
        <v/>
      </c>
      <c r="D29" s="7" t="str">
        <f>""&amp;VLOOKUP(A29,'歯内臨床実績(3)'!$A$7:$P$16,4,0)</f>
        <v/>
      </c>
      <c r="E29" s="7" t="str">
        <f>""&amp;VLOOKUP(A29,'歯内臨床実績(3)'!$A$7:$P$16,5,0)</f>
        <v/>
      </c>
      <c r="F29" s="7" t="str">
        <f>""&amp;VLOOKUP(A29,'歯内臨床実績(3)'!$A$7:$P$16,6,0)</f>
        <v/>
      </c>
      <c r="G29" s="7" t="str">
        <f>""&amp;VLOOKUP(A29,'歯内臨床実績(3)'!$A$7:$P$16,7,0)</f>
        <v/>
      </c>
      <c r="H29" s="38">
        <f>VLOOKUP(A29,'歯内臨床実績(3)'!$A$7:$P$16,8,0)</f>
        <v>0</v>
      </c>
      <c r="I29" s="7" t="str">
        <f>""&amp;VLOOKUP(A29,'歯内臨床実績(3)'!$A$7:$P$16,9,0)</f>
        <v/>
      </c>
      <c r="J29" s="7" t="str">
        <f>""&amp;VLOOKUP(A29,'歯内臨床実績(3)'!$A$7:$P$16,10,0)</f>
        <v/>
      </c>
      <c r="K29" s="7" t="str">
        <f>""&amp;VLOOKUP(A29,'歯内臨床実績(3)'!$A$7:$P$16,11,0)</f>
        <v/>
      </c>
      <c r="L29" s="7" t="str">
        <f>""&amp;VLOOKUP(A29,'歯内臨床実績(3)'!$A$7:$P$16,12,0)</f>
        <v/>
      </c>
      <c r="M29" s="7" t="str">
        <f>""&amp;VLOOKUP(A29,'歯内臨床実績(3)'!$A$7:$P$16,13,0)</f>
        <v/>
      </c>
      <c r="N29" s="44" t="str">
        <f>""&amp;VLOOKUP(A29,'歯内臨床実績(3)'!$A$7:$P$16,14,0)</f>
        <v/>
      </c>
      <c r="O29" s="44"/>
      <c r="P29" s="28" t="str">
        <f>""&amp;VLOOKUP(A29,'歯内臨床実績(3)'!$A$7:$P$16,16,0)</f>
        <v/>
      </c>
    </row>
    <row r="30" spans="1:16" x14ac:dyDescent="0.5">
      <c r="A30" s="15">
        <v>23</v>
      </c>
      <c r="B30" s="7" t="str">
        <f>""&amp;VLOOKUP(A30,'歯内臨床実績(3)'!$A$7:$P$16,2,0)</f>
        <v/>
      </c>
      <c r="C30" s="7" t="str">
        <f>""&amp;VLOOKUP(A30,'歯内臨床実績(3)'!$A$7:$P$16,3,0)</f>
        <v/>
      </c>
      <c r="D30" s="7" t="str">
        <f>""&amp;VLOOKUP(A30,'歯内臨床実績(3)'!$A$7:$P$16,4,0)</f>
        <v/>
      </c>
      <c r="E30" s="7" t="str">
        <f>""&amp;VLOOKUP(A30,'歯内臨床実績(3)'!$A$7:$P$16,5,0)</f>
        <v/>
      </c>
      <c r="F30" s="7" t="str">
        <f>""&amp;VLOOKUP(A30,'歯内臨床実績(3)'!$A$7:$P$16,6,0)</f>
        <v/>
      </c>
      <c r="G30" s="7" t="str">
        <f>""&amp;VLOOKUP(A30,'歯内臨床実績(3)'!$A$7:$P$16,7,0)</f>
        <v/>
      </c>
      <c r="H30" s="38">
        <f>VLOOKUP(A30,'歯内臨床実績(3)'!$A$7:$P$16,8,0)</f>
        <v>0</v>
      </c>
      <c r="I30" s="7" t="str">
        <f>""&amp;VLOOKUP(A30,'歯内臨床実績(3)'!$A$7:$P$16,9,0)</f>
        <v/>
      </c>
      <c r="J30" s="7" t="str">
        <f>""&amp;VLOOKUP(A30,'歯内臨床実績(3)'!$A$7:$P$16,10,0)</f>
        <v/>
      </c>
      <c r="K30" s="7" t="str">
        <f>""&amp;VLOOKUP(A30,'歯内臨床実績(3)'!$A$7:$P$16,11,0)</f>
        <v/>
      </c>
      <c r="L30" s="7" t="str">
        <f>""&amp;VLOOKUP(A30,'歯内臨床実績(3)'!$A$7:$P$16,12,0)</f>
        <v/>
      </c>
      <c r="M30" s="7" t="str">
        <f>""&amp;VLOOKUP(A30,'歯内臨床実績(3)'!$A$7:$P$16,13,0)</f>
        <v/>
      </c>
      <c r="N30" s="44" t="str">
        <f>""&amp;VLOOKUP(A30,'歯内臨床実績(3)'!$A$7:$P$16,14,0)</f>
        <v/>
      </c>
      <c r="O30" s="44"/>
      <c r="P30" s="28" t="str">
        <f>""&amp;VLOOKUP(A30,'歯内臨床実績(3)'!$A$7:$P$16,16,0)</f>
        <v/>
      </c>
    </row>
    <row r="31" spans="1:16" x14ac:dyDescent="0.5">
      <c r="A31" s="15">
        <v>24</v>
      </c>
      <c r="B31" s="7" t="str">
        <f>""&amp;VLOOKUP(A31,'歯内臨床実績(3)'!$A$7:$P$16,2,0)</f>
        <v/>
      </c>
      <c r="C31" s="7" t="str">
        <f>""&amp;VLOOKUP(A31,'歯内臨床実績(3)'!$A$7:$P$16,3,0)</f>
        <v/>
      </c>
      <c r="D31" s="7" t="str">
        <f>""&amp;VLOOKUP(A31,'歯内臨床実績(3)'!$A$7:$P$16,4,0)</f>
        <v/>
      </c>
      <c r="E31" s="7" t="str">
        <f>""&amp;VLOOKUP(A31,'歯内臨床実績(3)'!$A$7:$P$16,5,0)</f>
        <v/>
      </c>
      <c r="F31" s="7" t="str">
        <f>""&amp;VLOOKUP(A31,'歯内臨床実績(3)'!$A$7:$P$16,6,0)</f>
        <v/>
      </c>
      <c r="G31" s="7" t="str">
        <f>""&amp;VLOOKUP(A31,'歯内臨床実績(3)'!$A$7:$P$16,7,0)</f>
        <v/>
      </c>
      <c r="H31" s="38">
        <f>VLOOKUP(A31,'歯内臨床実績(3)'!$A$7:$P$16,8,0)</f>
        <v>0</v>
      </c>
      <c r="I31" s="7" t="str">
        <f>""&amp;VLOOKUP(A31,'歯内臨床実績(3)'!$A$7:$P$16,9,0)</f>
        <v/>
      </c>
      <c r="J31" s="7" t="str">
        <f>""&amp;VLOOKUP(A31,'歯内臨床実績(3)'!$A$7:$P$16,10,0)</f>
        <v/>
      </c>
      <c r="K31" s="7" t="str">
        <f>""&amp;VLOOKUP(A31,'歯内臨床実績(3)'!$A$7:$P$16,11,0)</f>
        <v/>
      </c>
      <c r="L31" s="7" t="str">
        <f>""&amp;VLOOKUP(A31,'歯内臨床実績(3)'!$A$7:$P$16,12,0)</f>
        <v/>
      </c>
      <c r="M31" s="7" t="str">
        <f>""&amp;VLOOKUP(A31,'歯内臨床実績(3)'!$A$7:$P$16,13,0)</f>
        <v/>
      </c>
      <c r="N31" s="44" t="str">
        <f>""&amp;VLOOKUP(A31,'歯内臨床実績(3)'!$A$7:$P$16,14,0)</f>
        <v/>
      </c>
      <c r="O31" s="44"/>
      <c r="P31" s="28" t="str">
        <f>""&amp;VLOOKUP(A31,'歯内臨床実績(3)'!$A$7:$P$16,16,0)</f>
        <v/>
      </c>
    </row>
    <row r="32" spans="1:16" x14ac:dyDescent="0.5">
      <c r="A32" s="15">
        <v>25</v>
      </c>
      <c r="B32" s="7" t="str">
        <f>""&amp;VLOOKUP(A32,'歯内臨床実績(3)'!$A$7:$P$16,2,0)</f>
        <v/>
      </c>
      <c r="C32" s="7" t="str">
        <f>""&amp;VLOOKUP(A32,'歯内臨床実績(3)'!$A$7:$P$16,3,0)</f>
        <v/>
      </c>
      <c r="D32" s="7" t="str">
        <f>""&amp;VLOOKUP(A32,'歯内臨床実績(3)'!$A$7:$P$16,4,0)</f>
        <v/>
      </c>
      <c r="E32" s="7" t="str">
        <f>""&amp;VLOOKUP(A32,'歯内臨床実績(3)'!$A$7:$P$16,5,0)</f>
        <v/>
      </c>
      <c r="F32" s="7" t="str">
        <f>""&amp;VLOOKUP(A32,'歯内臨床実績(3)'!$A$7:$P$16,6,0)</f>
        <v/>
      </c>
      <c r="G32" s="7" t="str">
        <f>""&amp;VLOOKUP(A32,'歯内臨床実績(3)'!$A$7:$P$16,7,0)</f>
        <v/>
      </c>
      <c r="H32" s="38">
        <f>VLOOKUP(A32,'歯内臨床実績(3)'!$A$7:$P$16,8,0)</f>
        <v>0</v>
      </c>
      <c r="I32" s="7" t="str">
        <f>""&amp;VLOOKUP(A32,'歯内臨床実績(3)'!$A$7:$P$16,9,0)</f>
        <v/>
      </c>
      <c r="J32" s="7" t="str">
        <f>""&amp;VLOOKUP(A32,'歯内臨床実績(3)'!$A$7:$P$16,10,0)</f>
        <v/>
      </c>
      <c r="K32" s="7" t="str">
        <f>""&amp;VLOOKUP(A32,'歯内臨床実績(3)'!$A$7:$P$16,11,0)</f>
        <v/>
      </c>
      <c r="L32" s="7" t="str">
        <f>""&amp;VLOOKUP(A32,'歯内臨床実績(3)'!$A$7:$P$16,12,0)</f>
        <v/>
      </c>
      <c r="M32" s="7" t="str">
        <f>""&amp;VLOOKUP(A32,'歯内臨床実績(3)'!$A$7:$P$16,13,0)</f>
        <v/>
      </c>
      <c r="N32" s="44" t="str">
        <f>""&amp;VLOOKUP(A32,'歯内臨床実績(3)'!$A$7:$P$16,14,0)</f>
        <v/>
      </c>
      <c r="O32" s="44"/>
      <c r="P32" s="28" t="str">
        <f>""&amp;VLOOKUP(A32,'歯内臨床実績(3)'!$A$7:$P$16,16,0)</f>
        <v/>
      </c>
    </row>
    <row r="33" spans="1:16" x14ac:dyDescent="0.5">
      <c r="A33" s="15">
        <v>26</v>
      </c>
      <c r="B33" s="7" t="str">
        <f>""&amp;VLOOKUP(A33,'歯内臨床実績(3)'!$A$7:$P$16,2,0)</f>
        <v/>
      </c>
      <c r="C33" s="7" t="str">
        <f>""&amp;VLOOKUP(A33,'歯内臨床実績(3)'!$A$7:$P$16,3,0)</f>
        <v/>
      </c>
      <c r="D33" s="7" t="str">
        <f>""&amp;VLOOKUP(A33,'歯内臨床実績(3)'!$A$7:$P$16,4,0)</f>
        <v/>
      </c>
      <c r="E33" s="7" t="str">
        <f>""&amp;VLOOKUP(A33,'歯内臨床実績(3)'!$A$7:$P$16,5,0)</f>
        <v/>
      </c>
      <c r="F33" s="7" t="str">
        <f>""&amp;VLOOKUP(A33,'歯内臨床実績(3)'!$A$7:$P$16,6,0)</f>
        <v/>
      </c>
      <c r="G33" s="7" t="str">
        <f>""&amp;VLOOKUP(A33,'歯内臨床実績(3)'!$A$7:$P$16,7,0)</f>
        <v/>
      </c>
      <c r="H33" s="38">
        <f>VLOOKUP(A33,'歯内臨床実績(3)'!$A$7:$P$16,8,0)</f>
        <v>0</v>
      </c>
      <c r="I33" s="7" t="str">
        <f>""&amp;VLOOKUP(A33,'歯内臨床実績(3)'!$A$7:$P$16,9,0)</f>
        <v/>
      </c>
      <c r="J33" s="7" t="str">
        <f>""&amp;VLOOKUP(A33,'歯内臨床実績(3)'!$A$7:$P$16,10,0)</f>
        <v/>
      </c>
      <c r="K33" s="7" t="str">
        <f>""&amp;VLOOKUP(A33,'歯内臨床実績(3)'!$A$7:$P$16,11,0)</f>
        <v/>
      </c>
      <c r="L33" s="7" t="str">
        <f>""&amp;VLOOKUP(A33,'歯内臨床実績(3)'!$A$7:$P$16,12,0)</f>
        <v/>
      </c>
      <c r="M33" s="7" t="str">
        <f>""&amp;VLOOKUP(A33,'歯内臨床実績(3)'!$A$7:$P$16,13,0)</f>
        <v/>
      </c>
      <c r="N33" s="44" t="str">
        <f>""&amp;VLOOKUP(A33,'歯内臨床実績(3)'!$A$7:$P$16,14,0)</f>
        <v/>
      </c>
      <c r="O33" s="44"/>
      <c r="P33" s="28" t="str">
        <f>""&amp;VLOOKUP(A33,'歯内臨床実績(3)'!$A$7:$P$16,16,0)</f>
        <v/>
      </c>
    </row>
    <row r="34" spans="1:16" x14ac:dyDescent="0.5">
      <c r="A34" s="15">
        <v>27</v>
      </c>
      <c r="B34" s="7" t="str">
        <f>""&amp;VLOOKUP(A34,'歯内臨床実績(3)'!$A$7:$P$16,2,0)</f>
        <v/>
      </c>
      <c r="C34" s="7" t="str">
        <f>""&amp;VLOOKUP(A34,'歯内臨床実績(3)'!$A$7:$P$16,3,0)</f>
        <v/>
      </c>
      <c r="D34" s="7" t="str">
        <f>""&amp;VLOOKUP(A34,'歯内臨床実績(3)'!$A$7:$P$16,4,0)</f>
        <v/>
      </c>
      <c r="E34" s="7" t="str">
        <f>""&amp;VLOOKUP(A34,'歯内臨床実績(3)'!$A$7:$P$16,5,0)</f>
        <v/>
      </c>
      <c r="F34" s="7" t="str">
        <f>""&amp;VLOOKUP(A34,'歯内臨床実績(3)'!$A$7:$P$16,6,0)</f>
        <v/>
      </c>
      <c r="G34" s="7" t="str">
        <f>""&amp;VLOOKUP(A34,'歯内臨床実績(3)'!$A$7:$P$16,7,0)</f>
        <v/>
      </c>
      <c r="H34" s="38">
        <f>VLOOKUP(A34,'歯内臨床実績(3)'!$A$7:$P$16,8,0)</f>
        <v>0</v>
      </c>
      <c r="I34" s="7" t="str">
        <f>""&amp;VLOOKUP(A34,'歯内臨床実績(3)'!$A$7:$P$16,9,0)</f>
        <v/>
      </c>
      <c r="J34" s="7" t="str">
        <f>""&amp;VLOOKUP(A34,'歯内臨床実績(3)'!$A$7:$P$16,10,0)</f>
        <v/>
      </c>
      <c r="K34" s="7" t="str">
        <f>""&amp;VLOOKUP(A34,'歯内臨床実績(3)'!$A$7:$P$16,11,0)</f>
        <v/>
      </c>
      <c r="L34" s="7" t="str">
        <f>""&amp;VLOOKUP(A34,'歯内臨床実績(3)'!$A$7:$P$16,12,0)</f>
        <v/>
      </c>
      <c r="M34" s="7" t="str">
        <f>""&amp;VLOOKUP(A34,'歯内臨床実績(3)'!$A$7:$P$16,13,0)</f>
        <v/>
      </c>
      <c r="N34" s="44" t="str">
        <f>""&amp;VLOOKUP(A34,'歯内臨床実績(3)'!$A$7:$P$16,14,0)</f>
        <v/>
      </c>
      <c r="O34" s="44"/>
      <c r="P34" s="28" t="str">
        <f>""&amp;VLOOKUP(A34,'歯内臨床実績(3)'!$A$7:$P$16,16,0)</f>
        <v/>
      </c>
    </row>
    <row r="35" spans="1:16" x14ac:dyDescent="0.5">
      <c r="A35" s="15">
        <v>28</v>
      </c>
      <c r="B35" s="7" t="str">
        <f>""&amp;VLOOKUP(A35,'歯内臨床実績(3)'!$A$7:$P$16,2,0)</f>
        <v/>
      </c>
      <c r="C35" s="7" t="str">
        <f>""&amp;VLOOKUP(A35,'歯内臨床実績(3)'!$A$7:$P$16,3,0)</f>
        <v/>
      </c>
      <c r="D35" s="7" t="str">
        <f>""&amp;VLOOKUP(A35,'歯内臨床実績(3)'!$A$7:$P$16,4,0)</f>
        <v/>
      </c>
      <c r="E35" s="7" t="str">
        <f>""&amp;VLOOKUP(A35,'歯内臨床実績(3)'!$A$7:$P$16,5,0)</f>
        <v/>
      </c>
      <c r="F35" s="7" t="str">
        <f>""&amp;VLOOKUP(A35,'歯内臨床実績(3)'!$A$7:$P$16,6,0)</f>
        <v/>
      </c>
      <c r="G35" s="7" t="str">
        <f>""&amp;VLOOKUP(A35,'歯内臨床実績(3)'!$A$7:$P$16,7,0)</f>
        <v/>
      </c>
      <c r="H35" s="38">
        <f>VLOOKUP(A35,'歯内臨床実績(3)'!$A$7:$P$16,8,0)</f>
        <v>0</v>
      </c>
      <c r="I35" s="7" t="str">
        <f>""&amp;VLOOKUP(A35,'歯内臨床実績(3)'!$A$7:$P$16,9,0)</f>
        <v/>
      </c>
      <c r="J35" s="7" t="str">
        <f>""&amp;VLOOKUP(A35,'歯内臨床実績(3)'!$A$7:$P$16,10,0)</f>
        <v/>
      </c>
      <c r="K35" s="7" t="str">
        <f>""&amp;VLOOKUP(A35,'歯内臨床実績(3)'!$A$7:$P$16,11,0)</f>
        <v/>
      </c>
      <c r="L35" s="7" t="str">
        <f>""&amp;VLOOKUP(A35,'歯内臨床実績(3)'!$A$7:$P$16,12,0)</f>
        <v/>
      </c>
      <c r="M35" s="7" t="str">
        <f>""&amp;VLOOKUP(A35,'歯内臨床実績(3)'!$A$7:$P$16,13,0)</f>
        <v/>
      </c>
      <c r="N35" s="44" t="str">
        <f>""&amp;VLOOKUP(A35,'歯内臨床実績(3)'!$A$7:$P$16,14,0)</f>
        <v/>
      </c>
      <c r="O35" s="44"/>
      <c r="P35" s="28" t="str">
        <f>""&amp;VLOOKUP(A35,'歯内臨床実績(3)'!$A$7:$P$16,16,0)</f>
        <v/>
      </c>
    </row>
    <row r="36" spans="1:16" x14ac:dyDescent="0.5">
      <c r="A36" s="15">
        <v>29</v>
      </c>
      <c r="B36" s="7" t="str">
        <f>""&amp;VLOOKUP(A36,'歯内臨床実績(3)'!$A$7:$P$16,2,0)</f>
        <v/>
      </c>
      <c r="C36" s="7" t="str">
        <f>""&amp;VLOOKUP(A36,'歯内臨床実績(3)'!$A$7:$P$16,3,0)</f>
        <v/>
      </c>
      <c r="D36" s="7" t="str">
        <f>""&amp;VLOOKUP(A36,'歯内臨床実績(3)'!$A$7:$P$16,4,0)</f>
        <v/>
      </c>
      <c r="E36" s="7" t="str">
        <f>""&amp;VLOOKUP(A36,'歯内臨床実績(3)'!$A$7:$P$16,5,0)</f>
        <v/>
      </c>
      <c r="F36" s="7" t="str">
        <f>""&amp;VLOOKUP(A36,'歯内臨床実績(3)'!$A$7:$P$16,6,0)</f>
        <v/>
      </c>
      <c r="G36" s="7" t="str">
        <f>""&amp;VLOOKUP(A36,'歯内臨床実績(3)'!$A$7:$P$16,7,0)</f>
        <v/>
      </c>
      <c r="H36" s="38">
        <f>VLOOKUP(A36,'歯内臨床実績(3)'!$A$7:$P$16,8,0)</f>
        <v>0</v>
      </c>
      <c r="I36" s="7" t="str">
        <f>""&amp;VLOOKUP(A36,'歯内臨床実績(3)'!$A$7:$P$16,9,0)</f>
        <v/>
      </c>
      <c r="J36" s="7" t="str">
        <f>""&amp;VLOOKUP(A36,'歯内臨床実績(3)'!$A$7:$P$16,10,0)</f>
        <v/>
      </c>
      <c r="K36" s="7" t="str">
        <f>""&amp;VLOOKUP(A36,'歯内臨床実績(3)'!$A$7:$P$16,11,0)</f>
        <v/>
      </c>
      <c r="L36" s="7" t="str">
        <f>""&amp;VLOOKUP(A36,'歯内臨床実績(3)'!$A$7:$P$16,12,0)</f>
        <v/>
      </c>
      <c r="M36" s="7" t="str">
        <f>""&amp;VLOOKUP(A36,'歯内臨床実績(3)'!$A$7:$P$16,13,0)</f>
        <v/>
      </c>
      <c r="N36" s="44" t="str">
        <f>""&amp;VLOOKUP(A36,'歯内臨床実績(3)'!$A$7:$P$16,14,0)</f>
        <v/>
      </c>
      <c r="O36" s="44"/>
      <c r="P36" s="28" t="str">
        <f>""&amp;VLOOKUP(A36,'歯内臨床実績(3)'!$A$7:$P$16,16,0)</f>
        <v/>
      </c>
    </row>
    <row r="37" spans="1:16" ht="15" thickBot="1" x14ac:dyDescent="0.55000000000000004">
      <c r="A37" s="16">
        <v>30</v>
      </c>
      <c r="B37" s="17" t="str">
        <f>""&amp;VLOOKUP(A37,'歯内臨床実績(3)'!$A$7:$P$16,2,0)</f>
        <v/>
      </c>
      <c r="C37" s="17" t="str">
        <f>""&amp;VLOOKUP(A37,'歯内臨床実績(3)'!$A$7:$P$16,3,0)</f>
        <v/>
      </c>
      <c r="D37" s="17" t="str">
        <f>""&amp;VLOOKUP(A37,'歯内臨床実績(3)'!$A$7:$P$16,4,0)</f>
        <v/>
      </c>
      <c r="E37" s="17" t="str">
        <f>""&amp;VLOOKUP(A37,'歯内臨床実績(3)'!$A$7:$P$16,5,0)</f>
        <v/>
      </c>
      <c r="F37" s="17" t="str">
        <f>""&amp;VLOOKUP(A37,'歯内臨床実績(3)'!$A$7:$P$16,6,0)</f>
        <v/>
      </c>
      <c r="G37" s="17" t="str">
        <f>""&amp;VLOOKUP(A37,'歯内臨床実績(3)'!$A$7:$P$16,7,0)</f>
        <v/>
      </c>
      <c r="H37" s="39">
        <f>VLOOKUP(A37,'歯内臨床実績(3)'!$A$7:$P$16,8,0)</f>
        <v>0</v>
      </c>
      <c r="I37" s="17" t="str">
        <f>""&amp;VLOOKUP(A37,'歯内臨床実績(3)'!$A$7:$P$16,9,0)</f>
        <v/>
      </c>
      <c r="J37" s="17" t="str">
        <f>""&amp;VLOOKUP(A37,'歯内臨床実績(3)'!$A$7:$P$16,10,0)</f>
        <v/>
      </c>
      <c r="K37" s="17" t="str">
        <f>""&amp;VLOOKUP(A37,'歯内臨床実績(3)'!$A$7:$P$16,11,0)</f>
        <v/>
      </c>
      <c r="L37" s="17" t="str">
        <f>""&amp;VLOOKUP(A37,'歯内臨床実績(3)'!$A$7:$P$16,12,0)</f>
        <v/>
      </c>
      <c r="M37" s="17" t="str">
        <f>""&amp;VLOOKUP(A37,'歯内臨床実績(3)'!$A$7:$P$16,13,0)</f>
        <v/>
      </c>
      <c r="N37" s="70" t="str">
        <f>""&amp;VLOOKUP(A37,'歯内臨床実績(3)'!$A$7:$P$16,14,0)</f>
        <v/>
      </c>
      <c r="O37" s="70"/>
      <c r="P37" s="29" t="str">
        <f>""&amp;VLOOKUP(A37,'歯内臨床実績(3)'!$A$7:$P$16,16,0)</f>
        <v/>
      </c>
    </row>
    <row r="38" spans="1:16" x14ac:dyDescent="0.5">
      <c r="A38" s="13">
        <v>31</v>
      </c>
      <c r="B38" s="14" t="str">
        <f>""&amp;VLOOKUP(A38,'歯内臨床実績(4)'!$A$7:$P$16,2,0)</f>
        <v/>
      </c>
      <c r="C38" s="14" t="str">
        <f>""&amp;VLOOKUP(A38,'歯内臨床実績(4)'!$A$7:$P$16,3,0)</f>
        <v/>
      </c>
      <c r="D38" s="14" t="str">
        <f>""&amp;VLOOKUP(A38,'歯内臨床実績(4)'!$A$7:$P$16,4,0)</f>
        <v/>
      </c>
      <c r="E38" s="14" t="str">
        <f>""&amp;VLOOKUP(A38,'歯内臨床実績(4)'!$A$7:$P$16,5,0)</f>
        <v/>
      </c>
      <c r="F38" s="14" t="str">
        <f>""&amp;VLOOKUP(A38,'歯内臨床実績(4)'!$A$7:$P$16,6,0)</f>
        <v/>
      </c>
      <c r="G38" s="14" t="str">
        <f>""&amp;VLOOKUP(A38,'歯内臨床実績(4)'!$A$7:$P$16,7,0)</f>
        <v/>
      </c>
      <c r="H38" s="37">
        <f>VLOOKUP(A38,'歯内臨床実績(4)'!$A$7:$P$16,8,0)</f>
        <v>0</v>
      </c>
      <c r="I38" s="14" t="str">
        <f>""&amp;VLOOKUP(A38,'歯内臨床実績(4)'!$A$7:$P$16,9,0)</f>
        <v/>
      </c>
      <c r="J38" s="14" t="str">
        <f>""&amp;VLOOKUP(A38,'歯内臨床実績(4)'!$A$7:$P$16,10,0)</f>
        <v/>
      </c>
      <c r="K38" s="19" t="str">
        <f>""&amp;VLOOKUP(A38,'歯内臨床実績(4)'!$A$7:$P$16,11,0)</f>
        <v/>
      </c>
      <c r="L38" s="18" t="str">
        <f>""&amp;VLOOKUP(A38,'歯内臨床実績(4)'!$A$7:$P$16,12,0)</f>
        <v/>
      </c>
      <c r="M38" s="18" t="str">
        <f>""&amp;VLOOKUP(A38,'歯内臨床実績(4)'!$A$7:$P$16,13,0)</f>
        <v/>
      </c>
      <c r="N38" s="71" t="str">
        <f>""&amp;VLOOKUP(A38,'歯内臨床実績(4)'!$A$7:$P$16,14,0)</f>
        <v/>
      </c>
      <c r="O38" s="71"/>
      <c r="P38" s="20" t="str">
        <f>""&amp;VLOOKUP(A38,'歯内臨床実績(4)'!$A$7:$P$16,16,0)</f>
        <v/>
      </c>
    </row>
    <row r="39" spans="1:16" x14ac:dyDescent="0.5">
      <c r="A39" s="15">
        <v>32</v>
      </c>
      <c r="B39" s="7" t="str">
        <f>""&amp;VLOOKUP(A39,'歯内臨床実績(4)'!$A$7:$P$16,2,0)</f>
        <v/>
      </c>
      <c r="C39" s="7" t="str">
        <f>""&amp;VLOOKUP(A39,'歯内臨床実績(4)'!$A$7:$P$16,3,0)</f>
        <v/>
      </c>
      <c r="D39" s="7" t="str">
        <f>""&amp;VLOOKUP(A39,'歯内臨床実績(4)'!$A$7:$P$16,4,0)</f>
        <v/>
      </c>
      <c r="E39" s="7" t="str">
        <f>""&amp;VLOOKUP(A39,'歯内臨床実績(4)'!$A$7:$P$16,5,0)</f>
        <v/>
      </c>
      <c r="F39" s="7" t="str">
        <f>""&amp;VLOOKUP(A39,'歯内臨床実績(4)'!$A$7:$P$16,6,0)</f>
        <v/>
      </c>
      <c r="G39" s="7" t="str">
        <f>""&amp;VLOOKUP(A39,'歯内臨床実績(4)'!$A$7:$P$16,7,0)</f>
        <v/>
      </c>
      <c r="H39" s="38">
        <f>VLOOKUP(A39,'歯内臨床実績(4)'!$A$7:$P$16,8,0)</f>
        <v>0</v>
      </c>
      <c r="I39" s="7" t="str">
        <f>""&amp;VLOOKUP(A39,'歯内臨床実績(4)'!$A$7:$P$16,9,0)</f>
        <v/>
      </c>
      <c r="J39" s="7" t="str">
        <f>""&amp;VLOOKUP(A39,'歯内臨床実績(4)'!$A$7:$P$16,10,0)</f>
        <v/>
      </c>
      <c r="K39" s="7" t="str">
        <f>""&amp;VLOOKUP(A39,'歯内臨床実績(4)'!$A$7:$P$16,11,0)</f>
        <v/>
      </c>
      <c r="L39" s="7" t="str">
        <f>""&amp;VLOOKUP(A39,'歯内臨床実績(4)'!$A$7:$P$16,12,0)</f>
        <v/>
      </c>
      <c r="M39" s="7" t="str">
        <f>""&amp;VLOOKUP(A39,'歯内臨床実績(4)'!$A$7:$P$16,13,0)</f>
        <v/>
      </c>
      <c r="N39" s="44" t="str">
        <f>""&amp;VLOOKUP(A39,'歯内臨床実績(4)'!$A$7:$P$16,14,0)</f>
        <v/>
      </c>
      <c r="O39" s="44"/>
      <c r="P39" s="28" t="str">
        <f>""&amp;VLOOKUP(A39,'歯内臨床実績(4)'!$A$7:$P$16,16,0)</f>
        <v/>
      </c>
    </row>
    <row r="40" spans="1:16" x14ac:dyDescent="0.5">
      <c r="A40" s="15">
        <v>33</v>
      </c>
      <c r="B40" s="7" t="str">
        <f>""&amp;VLOOKUP(A40,'歯内臨床実績(4)'!$A$7:$P$16,2,0)</f>
        <v/>
      </c>
      <c r="C40" s="7" t="str">
        <f>""&amp;VLOOKUP(A40,'歯内臨床実績(4)'!$A$7:$P$16,3,0)</f>
        <v/>
      </c>
      <c r="D40" s="7" t="str">
        <f>""&amp;VLOOKUP(A40,'歯内臨床実績(4)'!$A$7:$P$16,4,0)</f>
        <v/>
      </c>
      <c r="E40" s="7" t="str">
        <f>""&amp;VLOOKUP(A40,'歯内臨床実績(4)'!$A$7:$P$16,5,0)</f>
        <v/>
      </c>
      <c r="F40" s="7" t="str">
        <f>""&amp;VLOOKUP(A40,'歯内臨床実績(4)'!$A$7:$P$16,6,0)</f>
        <v/>
      </c>
      <c r="G40" s="7" t="str">
        <f>""&amp;VLOOKUP(A40,'歯内臨床実績(4)'!$A$7:$P$16,7,0)</f>
        <v/>
      </c>
      <c r="H40" s="38">
        <f>VLOOKUP(A40,'歯内臨床実績(4)'!$A$7:$P$16,8,0)</f>
        <v>0</v>
      </c>
      <c r="I40" s="7" t="str">
        <f>""&amp;VLOOKUP(A40,'歯内臨床実績(4)'!$A$7:$P$16,9,0)</f>
        <v/>
      </c>
      <c r="J40" s="7" t="str">
        <f>""&amp;VLOOKUP(A40,'歯内臨床実績(4)'!$A$7:$P$16,10,0)</f>
        <v/>
      </c>
      <c r="K40" s="7" t="str">
        <f>""&amp;VLOOKUP(A40,'歯内臨床実績(4)'!$A$7:$P$16,11,0)</f>
        <v/>
      </c>
      <c r="L40" s="7" t="str">
        <f>""&amp;VLOOKUP(A40,'歯内臨床実績(4)'!$A$7:$P$16,12,0)</f>
        <v/>
      </c>
      <c r="M40" s="7" t="str">
        <f>""&amp;VLOOKUP(A40,'歯内臨床実績(4)'!$A$7:$P$16,13,0)</f>
        <v/>
      </c>
      <c r="N40" s="44" t="str">
        <f>""&amp;VLOOKUP(A40,'歯内臨床実績(4)'!$A$7:$P$16,14,0)</f>
        <v/>
      </c>
      <c r="O40" s="44"/>
      <c r="P40" s="28" t="str">
        <f>""&amp;VLOOKUP(A40,'歯内臨床実績(4)'!$A$7:$P$16,16,0)</f>
        <v/>
      </c>
    </row>
    <row r="41" spans="1:16" x14ac:dyDescent="0.5">
      <c r="A41" s="15">
        <v>34</v>
      </c>
      <c r="B41" s="7" t="str">
        <f>""&amp;VLOOKUP(A41,'歯内臨床実績(4)'!$A$7:$P$16,2,0)</f>
        <v/>
      </c>
      <c r="C41" s="7" t="str">
        <f>""&amp;VLOOKUP(A41,'歯内臨床実績(4)'!$A$7:$P$16,3,0)</f>
        <v/>
      </c>
      <c r="D41" s="7" t="str">
        <f>""&amp;VLOOKUP(A41,'歯内臨床実績(4)'!$A$7:$P$16,4,0)</f>
        <v/>
      </c>
      <c r="E41" s="7" t="str">
        <f>""&amp;VLOOKUP(A41,'歯内臨床実績(4)'!$A$7:$P$16,5,0)</f>
        <v/>
      </c>
      <c r="F41" s="7" t="str">
        <f>""&amp;VLOOKUP(A41,'歯内臨床実績(4)'!$A$7:$P$16,6,0)</f>
        <v/>
      </c>
      <c r="G41" s="7" t="str">
        <f>""&amp;VLOOKUP(A41,'歯内臨床実績(4)'!$A$7:$P$16,7,0)</f>
        <v/>
      </c>
      <c r="H41" s="38">
        <f>VLOOKUP(A41,'歯内臨床実績(4)'!$A$7:$P$16,8,0)</f>
        <v>0</v>
      </c>
      <c r="I41" s="7" t="str">
        <f>""&amp;VLOOKUP(A41,'歯内臨床実績(4)'!$A$7:$P$16,9,0)</f>
        <v/>
      </c>
      <c r="J41" s="7" t="str">
        <f>""&amp;VLOOKUP(A41,'歯内臨床実績(4)'!$A$7:$P$16,10,0)</f>
        <v/>
      </c>
      <c r="K41" s="7" t="str">
        <f>""&amp;VLOOKUP(A41,'歯内臨床実績(4)'!$A$7:$P$16,11,0)</f>
        <v/>
      </c>
      <c r="L41" s="7" t="str">
        <f>""&amp;VLOOKUP(A41,'歯内臨床実績(4)'!$A$7:$P$16,12,0)</f>
        <v/>
      </c>
      <c r="M41" s="7" t="str">
        <f>""&amp;VLOOKUP(A41,'歯内臨床実績(4)'!$A$7:$P$16,13,0)</f>
        <v/>
      </c>
      <c r="N41" s="44" t="str">
        <f>""&amp;VLOOKUP(A41,'歯内臨床実績(4)'!$A$7:$P$16,14,0)</f>
        <v/>
      </c>
      <c r="O41" s="44"/>
      <c r="P41" s="28" t="str">
        <f>""&amp;VLOOKUP(A41,'歯内臨床実績(4)'!$A$7:$P$16,16,0)</f>
        <v/>
      </c>
    </row>
    <row r="42" spans="1:16" x14ac:dyDescent="0.5">
      <c r="A42" s="15">
        <v>35</v>
      </c>
      <c r="B42" s="7" t="str">
        <f>""&amp;VLOOKUP(A42,'歯内臨床実績(4)'!$A$7:$P$16,2,0)</f>
        <v/>
      </c>
      <c r="C42" s="7" t="str">
        <f>""&amp;VLOOKUP(A42,'歯内臨床実績(4)'!$A$7:$P$16,3,0)</f>
        <v/>
      </c>
      <c r="D42" s="7" t="str">
        <f>""&amp;VLOOKUP(A42,'歯内臨床実績(4)'!$A$7:$P$16,4,0)</f>
        <v/>
      </c>
      <c r="E42" s="7" t="str">
        <f>""&amp;VLOOKUP(A42,'歯内臨床実績(4)'!$A$7:$P$16,5,0)</f>
        <v/>
      </c>
      <c r="F42" s="7" t="str">
        <f>""&amp;VLOOKUP(A42,'歯内臨床実績(4)'!$A$7:$P$16,6,0)</f>
        <v/>
      </c>
      <c r="G42" s="7" t="str">
        <f>""&amp;VLOOKUP(A42,'歯内臨床実績(4)'!$A$7:$P$16,7,0)</f>
        <v/>
      </c>
      <c r="H42" s="38">
        <f>VLOOKUP(A42,'歯内臨床実績(4)'!$A$7:$P$16,8,0)</f>
        <v>0</v>
      </c>
      <c r="I42" s="7" t="str">
        <f>""&amp;VLOOKUP(A42,'歯内臨床実績(4)'!$A$7:$P$16,9,0)</f>
        <v/>
      </c>
      <c r="J42" s="7" t="str">
        <f>""&amp;VLOOKUP(A42,'歯内臨床実績(4)'!$A$7:$P$16,10,0)</f>
        <v/>
      </c>
      <c r="K42" s="7" t="str">
        <f>""&amp;VLOOKUP(A42,'歯内臨床実績(4)'!$A$7:$P$16,11,0)</f>
        <v/>
      </c>
      <c r="L42" s="7" t="str">
        <f>""&amp;VLOOKUP(A42,'歯内臨床実績(4)'!$A$7:$P$16,12,0)</f>
        <v/>
      </c>
      <c r="M42" s="7" t="str">
        <f>""&amp;VLOOKUP(A42,'歯内臨床実績(4)'!$A$7:$P$16,13,0)</f>
        <v/>
      </c>
      <c r="N42" s="44" t="str">
        <f>""&amp;VLOOKUP(A42,'歯内臨床実績(4)'!$A$7:$P$16,14,0)</f>
        <v/>
      </c>
      <c r="O42" s="44"/>
      <c r="P42" s="28" t="str">
        <f>""&amp;VLOOKUP(A42,'歯内臨床実績(4)'!$A$7:$P$16,16,0)</f>
        <v/>
      </c>
    </row>
    <row r="43" spans="1:16" x14ac:dyDescent="0.5">
      <c r="A43" s="15">
        <v>36</v>
      </c>
      <c r="B43" s="7" t="str">
        <f>""&amp;VLOOKUP(A43,'歯内臨床実績(4)'!$A$7:$P$16,2,0)</f>
        <v/>
      </c>
      <c r="C43" s="7" t="str">
        <f>""&amp;VLOOKUP(A43,'歯内臨床実績(4)'!$A$7:$P$16,3,0)</f>
        <v/>
      </c>
      <c r="D43" s="7" t="str">
        <f>""&amp;VLOOKUP(A43,'歯内臨床実績(4)'!$A$7:$P$16,4,0)</f>
        <v/>
      </c>
      <c r="E43" s="7" t="str">
        <f>""&amp;VLOOKUP(A43,'歯内臨床実績(4)'!$A$7:$P$16,5,0)</f>
        <v/>
      </c>
      <c r="F43" s="7" t="str">
        <f>""&amp;VLOOKUP(A43,'歯内臨床実績(4)'!$A$7:$P$16,6,0)</f>
        <v/>
      </c>
      <c r="G43" s="7" t="str">
        <f>""&amp;VLOOKUP(A43,'歯内臨床実績(4)'!$A$7:$P$16,7,0)</f>
        <v/>
      </c>
      <c r="H43" s="38">
        <f>VLOOKUP(A43,'歯内臨床実績(4)'!$A$7:$P$16,8,0)</f>
        <v>0</v>
      </c>
      <c r="I43" s="7" t="str">
        <f>""&amp;VLOOKUP(A43,'歯内臨床実績(4)'!$A$7:$P$16,9,0)</f>
        <v/>
      </c>
      <c r="J43" s="7" t="str">
        <f>""&amp;VLOOKUP(A43,'歯内臨床実績(4)'!$A$7:$P$16,10,0)</f>
        <v/>
      </c>
      <c r="K43" s="7" t="str">
        <f>""&amp;VLOOKUP(A43,'歯内臨床実績(4)'!$A$7:$P$16,11,0)</f>
        <v/>
      </c>
      <c r="L43" s="7" t="str">
        <f>""&amp;VLOOKUP(A43,'歯内臨床実績(4)'!$A$7:$P$16,12,0)</f>
        <v/>
      </c>
      <c r="M43" s="7" t="str">
        <f>""&amp;VLOOKUP(A43,'歯内臨床実績(4)'!$A$7:$P$16,13,0)</f>
        <v/>
      </c>
      <c r="N43" s="44" t="str">
        <f>""&amp;VLOOKUP(A43,'歯内臨床実績(4)'!$A$7:$P$16,14,0)</f>
        <v/>
      </c>
      <c r="O43" s="44"/>
      <c r="P43" s="28" t="str">
        <f>""&amp;VLOOKUP(A43,'歯内臨床実績(4)'!$A$7:$P$16,16,0)</f>
        <v/>
      </c>
    </row>
    <row r="44" spans="1:16" x14ac:dyDescent="0.5">
      <c r="A44" s="15">
        <v>37</v>
      </c>
      <c r="B44" s="7" t="str">
        <f>""&amp;VLOOKUP(A44,'歯内臨床実績(4)'!$A$7:$P$16,2,0)</f>
        <v/>
      </c>
      <c r="C44" s="7" t="str">
        <f>""&amp;VLOOKUP(A44,'歯内臨床実績(4)'!$A$7:$P$16,3,0)</f>
        <v/>
      </c>
      <c r="D44" s="7" t="str">
        <f>""&amp;VLOOKUP(A44,'歯内臨床実績(4)'!$A$7:$P$16,4,0)</f>
        <v/>
      </c>
      <c r="E44" s="7" t="str">
        <f>""&amp;VLOOKUP(A44,'歯内臨床実績(4)'!$A$7:$P$16,5,0)</f>
        <v/>
      </c>
      <c r="F44" s="7" t="str">
        <f>""&amp;VLOOKUP(A44,'歯内臨床実績(4)'!$A$7:$P$16,6,0)</f>
        <v/>
      </c>
      <c r="G44" s="7" t="str">
        <f>""&amp;VLOOKUP(A44,'歯内臨床実績(4)'!$A$7:$P$16,7,0)</f>
        <v/>
      </c>
      <c r="H44" s="38">
        <f>VLOOKUP(A44,'歯内臨床実績(4)'!$A$7:$P$16,8,0)</f>
        <v>0</v>
      </c>
      <c r="I44" s="7" t="str">
        <f>""&amp;VLOOKUP(A44,'歯内臨床実績(4)'!$A$7:$P$16,9,0)</f>
        <v/>
      </c>
      <c r="J44" s="7" t="str">
        <f>""&amp;VLOOKUP(A44,'歯内臨床実績(4)'!$A$7:$P$16,10,0)</f>
        <v/>
      </c>
      <c r="K44" s="7" t="str">
        <f>""&amp;VLOOKUP(A44,'歯内臨床実績(4)'!$A$7:$P$16,11,0)</f>
        <v/>
      </c>
      <c r="L44" s="7" t="str">
        <f>""&amp;VLOOKUP(A44,'歯内臨床実績(4)'!$A$7:$P$16,12,0)</f>
        <v/>
      </c>
      <c r="M44" s="7" t="str">
        <f>""&amp;VLOOKUP(A44,'歯内臨床実績(4)'!$A$7:$P$16,13,0)</f>
        <v/>
      </c>
      <c r="N44" s="44" t="str">
        <f>""&amp;VLOOKUP(A44,'歯内臨床実績(4)'!$A$7:$P$16,14,0)</f>
        <v/>
      </c>
      <c r="O44" s="44"/>
      <c r="P44" s="28" t="str">
        <f>""&amp;VLOOKUP(A44,'歯内臨床実績(4)'!$A$7:$P$16,16,0)</f>
        <v/>
      </c>
    </row>
    <row r="45" spans="1:16" x14ac:dyDescent="0.5">
      <c r="A45" s="15">
        <v>38</v>
      </c>
      <c r="B45" s="7" t="str">
        <f>""&amp;VLOOKUP(A45,'歯内臨床実績(4)'!$A$7:$P$16,2,0)</f>
        <v/>
      </c>
      <c r="C45" s="7" t="str">
        <f>""&amp;VLOOKUP(A45,'歯内臨床実績(4)'!$A$7:$P$16,3,0)</f>
        <v/>
      </c>
      <c r="D45" s="7" t="str">
        <f>""&amp;VLOOKUP(A45,'歯内臨床実績(4)'!$A$7:$P$16,4,0)</f>
        <v/>
      </c>
      <c r="E45" s="7" t="str">
        <f>""&amp;VLOOKUP(A45,'歯内臨床実績(4)'!$A$7:$P$16,5,0)</f>
        <v/>
      </c>
      <c r="F45" s="7" t="str">
        <f>""&amp;VLOOKUP(A45,'歯内臨床実績(4)'!$A$7:$P$16,6,0)</f>
        <v/>
      </c>
      <c r="G45" s="7" t="str">
        <f>""&amp;VLOOKUP(A45,'歯内臨床実績(4)'!$A$7:$P$16,7,0)</f>
        <v/>
      </c>
      <c r="H45" s="38">
        <f>VLOOKUP(A45,'歯内臨床実績(4)'!$A$7:$P$16,8,0)</f>
        <v>0</v>
      </c>
      <c r="I45" s="7" t="str">
        <f>""&amp;VLOOKUP(A45,'歯内臨床実績(4)'!$A$7:$P$16,9,0)</f>
        <v/>
      </c>
      <c r="J45" s="7" t="str">
        <f>""&amp;VLOOKUP(A45,'歯内臨床実績(4)'!$A$7:$P$16,10,0)</f>
        <v/>
      </c>
      <c r="K45" s="7" t="str">
        <f>""&amp;VLOOKUP(A45,'歯内臨床実績(4)'!$A$7:$P$16,11,0)</f>
        <v/>
      </c>
      <c r="L45" s="7" t="str">
        <f>""&amp;VLOOKUP(A45,'歯内臨床実績(4)'!$A$7:$P$16,12,0)</f>
        <v/>
      </c>
      <c r="M45" s="7" t="str">
        <f>""&amp;VLOOKUP(A45,'歯内臨床実績(4)'!$A$7:$P$16,13,0)</f>
        <v/>
      </c>
      <c r="N45" s="44" t="str">
        <f>""&amp;VLOOKUP(A45,'歯内臨床実績(4)'!$A$7:$P$16,14,0)</f>
        <v/>
      </c>
      <c r="O45" s="44"/>
      <c r="P45" s="28" t="str">
        <f>""&amp;VLOOKUP(A45,'歯内臨床実績(4)'!$A$7:$P$16,16,0)</f>
        <v/>
      </c>
    </row>
    <row r="46" spans="1:16" x14ac:dyDescent="0.5">
      <c r="A46" s="15">
        <v>39</v>
      </c>
      <c r="B46" s="7" t="str">
        <f>""&amp;VLOOKUP(A46,'歯内臨床実績(4)'!$A$7:$P$16,2,0)</f>
        <v/>
      </c>
      <c r="C46" s="7" t="str">
        <f>""&amp;VLOOKUP(A46,'歯内臨床実績(4)'!$A$7:$P$16,3,0)</f>
        <v/>
      </c>
      <c r="D46" s="7" t="str">
        <f>""&amp;VLOOKUP(A46,'歯内臨床実績(4)'!$A$7:$P$16,4,0)</f>
        <v/>
      </c>
      <c r="E46" s="7" t="str">
        <f>""&amp;VLOOKUP(A46,'歯内臨床実績(4)'!$A$7:$P$16,5,0)</f>
        <v/>
      </c>
      <c r="F46" s="7" t="str">
        <f>""&amp;VLOOKUP(A46,'歯内臨床実績(4)'!$A$7:$P$16,6,0)</f>
        <v/>
      </c>
      <c r="G46" s="7" t="str">
        <f>""&amp;VLOOKUP(A46,'歯内臨床実績(4)'!$A$7:$P$16,7,0)</f>
        <v/>
      </c>
      <c r="H46" s="38">
        <f>VLOOKUP(A46,'歯内臨床実績(4)'!$A$7:$P$16,8,0)</f>
        <v>0</v>
      </c>
      <c r="I46" s="7" t="str">
        <f>""&amp;VLOOKUP(A46,'歯内臨床実績(4)'!$A$7:$P$16,9,0)</f>
        <v/>
      </c>
      <c r="J46" s="7" t="str">
        <f>""&amp;VLOOKUP(A46,'歯内臨床実績(4)'!$A$7:$P$16,10,0)</f>
        <v/>
      </c>
      <c r="K46" s="7" t="str">
        <f>""&amp;VLOOKUP(A46,'歯内臨床実績(4)'!$A$7:$P$16,11,0)</f>
        <v/>
      </c>
      <c r="L46" s="7" t="str">
        <f>""&amp;VLOOKUP(A46,'歯内臨床実績(4)'!$A$7:$P$16,12,0)</f>
        <v/>
      </c>
      <c r="M46" s="7" t="str">
        <f>""&amp;VLOOKUP(A46,'歯内臨床実績(4)'!$A$7:$P$16,13,0)</f>
        <v/>
      </c>
      <c r="N46" s="44" t="str">
        <f>""&amp;VLOOKUP(A46,'歯内臨床実績(4)'!$A$7:$P$16,14,0)</f>
        <v/>
      </c>
      <c r="O46" s="44"/>
      <c r="P46" s="28" t="str">
        <f>""&amp;VLOOKUP(A46,'歯内臨床実績(4)'!$A$7:$P$16,16,0)</f>
        <v/>
      </c>
    </row>
    <row r="47" spans="1:16" ht="15" thickBot="1" x14ac:dyDescent="0.55000000000000004">
      <c r="A47" s="16">
        <v>40</v>
      </c>
      <c r="B47" s="17" t="str">
        <f>""&amp;VLOOKUP(A47,'歯内臨床実績(4)'!$A$7:$P$16,2,0)</f>
        <v/>
      </c>
      <c r="C47" s="17" t="str">
        <f>""&amp;VLOOKUP(A47,'歯内臨床実績(4)'!$A$7:$P$16,3,0)</f>
        <v/>
      </c>
      <c r="D47" s="17" t="str">
        <f>""&amp;VLOOKUP(A47,'歯内臨床実績(4)'!$A$7:$P$16,4,0)</f>
        <v/>
      </c>
      <c r="E47" s="17" t="str">
        <f>""&amp;VLOOKUP(A47,'歯内臨床実績(4)'!$A$7:$P$16,5,0)</f>
        <v/>
      </c>
      <c r="F47" s="17" t="str">
        <f>""&amp;VLOOKUP(A47,'歯内臨床実績(4)'!$A$7:$P$16,6,0)</f>
        <v/>
      </c>
      <c r="G47" s="17" t="str">
        <f>""&amp;VLOOKUP(A47,'歯内臨床実績(4)'!$A$7:$P$16,7,0)</f>
        <v/>
      </c>
      <c r="H47" s="39">
        <f>VLOOKUP(A47,'歯内臨床実績(4)'!$A$7:$P$16,8,0)</f>
        <v>0</v>
      </c>
      <c r="I47" s="17" t="str">
        <f>""&amp;VLOOKUP(A47,'歯内臨床実績(4)'!$A$7:$P$16,9,0)</f>
        <v/>
      </c>
      <c r="J47" s="17" t="str">
        <f>""&amp;VLOOKUP(A47,'歯内臨床実績(4)'!$A$7:$P$16,10,0)</f>
        <v/>
      </c>
      <c r="K47" s="17" t="str">
        <f>""&amp;VLOOKUP(A47,'歯内臨床実績(4)'!$A$7:$P$16,11,0)</f>
        <v/>
      </c>
      <c r="L47" s="17" t="str">
        <f>""&amp;VLOOKUP(A47,'歯内臨床実績(4)'!$A$7:$P$16,12,0)</f>
        <v/>
      </c>
      <c r="M47" s="17" t="str">
        <f>""&amp;VLOOKUP(A47,'歯内臨床実績(4)'!$A$7:$P$16,13,0)</f>
        <v/>
      </c>
      <c r="N47" s="70" t="str">
        <f>""&amp;VLOOKUP(A47,'歯内臨床実績(4)'!$A$7:$P$16,14,0)</f>
        <v/>
      </c>
      <c r="O47" s="70"/>
      <c r="P47" s="29" t="str">
        <f>""&amp;VLOOKUP(A47,'歯内臨床実績(4)'!$A$7:$P$16,16,0)</f>
        <v/>
      </c>
    </row>
    <row r="48" spans="1:16" x14ac:dyDescent="0.5">
      <c r="A48" s="13">
        <v>41</v>
      </c>
      <c r="B48" s="14" t="str">
        <f>""&amp;VLOOKUP(A48,'歯内臨床実績(5)'!$A$7:$P$16,2,0)</f>
        <v/>
      </c>
      <c r="C48" s="14" t="str">
        <f>""&amp;VLOOKUP(A48,'歯内臨床実績(5)'!$A$7:$P$16,3,0)</f>
        <v/>
      </c>
      <c r="D48" s="14" t="str">
        <f>""&amp;VLOOKUP(A48,'歯内臨床実績(5)'!$A$7:$P$16,4,0)</f>
        <v/>
      </c>
      <c r="E48" s="14" t="str">
        <f>""&amp;VLOOKUP(A48,'歯内臨床実績(5)'!$A$7:$P$16,5,0)</f>
        <v/>
      </c>
      <c r="F48" s="14" t="str">
        <f>""&amp;VLOOKUP(A48,'歯内臨床実績(5)'!$A$7:$P$16,6,0)</f>
        <v/>
      </c>
      <c r="G48" s="14" t="str">
        <f>""&amp;VLOOKUP(A48,'歯内臨床実績(5)'!$A$7:$P$16,7,0)</f>
        <v/>
      </c>
      <c r="H48" s="37">
        <f>VLOOKUP(A48,'歯内臨床実績(5)'!$A$7:$P$16,8,0)</f>
        <v>0</v>
      </c>
      <c r="I48" s="14" t="str">
        <f>""&amp;VLOOKUP(A48,'歯内臨床実績(5)'!$A$7:$P$16,9,0)</f>
        <v/>
      </c>
      <c r="J48" s="14" t="str">
        <f>""&amp;VLOOKUP(A48,'歯内臨床実績(5)'!$A$7:$P$16,10,0)</f>
        <v/>
      </c>
      <c r="K48" s="19" t="str">
        <f>""&amp;VLOOKUP(A48,'歯内臨床実績(5)'!$A$7:$P$16,11,0)</f>
        <v/>
      </c>
      <c r="L48" s="18" t="str">
        <f>""&amp;VLOOKUP(A48,'歯内臨床実績(5)'!$A$7:$P$16,12,0)</f>
        <v/>
      </c>
      <c r="M48" s="18" t="str">
        <f>""&amp;VLOOKUP(A48,'歯内臨床実績(5)'!$A$7:$P$16,13,0)</f>
        <v/>
      </c>
      <c r="N48" s="71" t="str">
        <f>""&amp;VLOOKUP(A48,'歯内臨床実績(5)'!$A$7:$P$16,14,0)</f>
        <v/>
      </c>
      <c r="O48" s="71"/>
      <c r="P48" s="20" t="str">
        <f>""&amp;VLOOKUP(A48,'歯内臨床実績(5)'!$A$7:$P$16,16,0)</f>
        <v/>
      </c>
    </row>
    <row r="49" spans="1:16" x14ac:dyDescent="0.5">
      <c r="A49" s="15">
        <v>42</v>
      </c>
      <c r="B49" s="7" t="str">
        <f>""&amp;VLOOKUP(A49,'歯内臨床実績(5)'!$A$7:$P$16,2,0)</f>
        <v/>
      </c>
      <c r="C49" s="7" t="str">
        <f>""&amp;VLOOKUP(A49,'歯内臨床実績(5)'!$A$7:$P$16,3,0)</f>
        <v/>
      </c>
      <c r="D49" s="7" t="str">
        <f>""&amp;VLOOKUP(A49,'歯内臨床実績(5)'!$A$7:$P$16,4,0)</f>
        <v/>
      </c>
      <c r="E49" s="7" t="str">
        <f>""&amp;VLOOKUP(A49,'歯内臨床実績(5)'!$A$7:$P$16,5,0)</f>
        <v/>
      </c>
      <c r="F49" s="7" t="str">
        <f>""&amp;VLOOKUP(A49,'歯内臨床実績(5)'!$A$7:$P$16,6,0)</f>
        <v/>
      </c>
      <c r="G49" s="7" t="str">
        <f>""&amp;VLOOKUP(A49,'歯内臨床実績(5)'!$A$7:$P$16,7,0)</f>
        <v/>
      </c>
      <c r="H49" s="38">
        <f>VLOOKUP(A49,'歯内臨床実績(5)'!$A$7:$P$16,8,0)</f>
        <v>0</v>
      </c>
      <c r="I49" s="7" t="str">
        <f>""&amp;VLOOKUP(A49,'歯内臨床実績(5)'!$A$7:$P$16,9,0)</f>
        <v/>
      </c>
      <c r="J49" s="7" t="str">
        <f>""&amp;VLOOKUP(A49,'歯内臨床実績(5)'!$A$7:$P$16,10,0)</f>
        <v/>
      </c>
      <c r="K49" s="7" t="str">
        <f>""&amp;VLOOKUP(A49,'歯内臨床実績(5)'!$A$7:$P$16,11,0)</f>
        <v/>
      </c>
      <c r="L49" s="7" t="str">
        <f>""&amp;VLOOKUP(A49,'歯内臨床実績(5)'!$A$7:$P$16,12,0)</f>
        <v/>
      </c>
      <c r="M49" s="7" t="str">
        <f>""&amp;VLOOKUP(A49,'歯内臨床実績(5)'!$A$7:$P$16,13,0)</f>
        <v/>
      </c>
      <c r="N49" s="44" t="str">
        <f>""&amp;VLOOKUP(A49,'歯内臨床実績(5)'!$A$7:$P$16,14,0)</f>
        <v/>
      </c>
      <c r="O49" s="44"/>
      <c r="P49" s="28" t="str">
        <f>""&amp;VLOOKUP(A49,'歯内臨床実績(5)'!$A$7:$P$16,16,0)</f>
        <v/>
      </c>
    </row>
    <row r="50" spans="1:16" x14ac:dyDescent="0.5">
      <c r="A50" s="15">
        <v>43</v>
      </c>
      <c r="B50" s="7" t="str">
        <f>""&amp;VLOOKUP(A50,'歯内臨床実績(5)'!$A$7:$P$16,2,0)</f>
        <v/>
      </c>
      <c r="C50" s="7" t="str">
        <f>""&amp;VLOOKUP(A50,'歯内臨床実績(5)'!$A$7:$P$16,3,0)</f>
        <v/>
      </c>
      <c r="D50" s="7" t="str">
        <f>""&amp;VLOOKUP(A50,'歯内臨床実績(5)'!$A$7:$P$16,4,0)</f>
        <v/>
      </c>
      <c r="E50" s="7" t="str">
        <f>""&amp;VLOOKUP(A50,'歯内臨床実績(5)'!$A$7:$P$16,5,0)</f>
        <v/>
      </c>
      <c r="F50" s="7" t="str">
        <f>""&amp;VLOOKUP(A50,'歯内臨床実績(5)'!$A$7:$P$16,6,0)</f>
        <v/>
      </c>
      <c r="G50" s="7" t="str">
        <f>""&amp;VLOOKUP(A50,'歯内臨床実績(5)'!$A$7:$P$16,7,0)</f>
        <v/>
      </c>
      <c r="H50" s="38">
        <f>VLOOKUP(A50,'歯内臨床実績(5)'!$A$7:$P$16,8,0)</f>
        <v>0</v>
      </c>
      <c r="I50" s="7" t="str">
        <f>""&amp;VLOOKUP(A50,'歯内臨床実績(5)'!$A$7:$P$16,9,0)</f>
        <v/>
      </c>
      <c r="J50" s="7" t="str">
        <f>""&amp;VLOOKUP(A50,'歯内臨床実績(5)'!$A$7:$P$16,10,0)</f>
        <v/>
      </c>
      <c r="K50" s="7" t="str">
        <f>""&amp;VLOOKUP(A50,'歯内臨床実績(5)'!$A$7:$P$16,11,0)</f>
        <v/>
      </c>
      <c r="L50" s="7" t="str">
        <f>""&amp;VLOOKUP(A50,'歯内臨床実績(5)'!$A$7:$P$16,12,0)</f>
        <v/>
      </c>
      <c r="M50" s="7" t="str">
        <f>""&amp;VLOOKUP(A50,'歯内臨床実績(5)'!$A$7:$P$16,13,0)</f>
        <v/>
      </c>
      <c r="N50" s="44" t="str">
        <f>""&amp;VLOOKUP(A50,'歯内臨床実績(5)'!$A$7:$P$16,14,0)</f>
        <v/>
      </c>
      <c r="O50" s="44"/>
      <c r="P50" s="28" t="str">
        <f>""&amp;VLOOKUP(A50,'歯内臨床実績(5)'!$A$7:$P$16,16,0)</f>
        <v/>
      </c>
    </row>
    <row r="51" spans="1:16" x14ac:dyDescent="0.5">
      <c r="A51" s="15">
        <v>44</v>
      </c>
      <c r="B51" s="7" t="str">
        <f>""&amp;VLOOKUP(A51,'歯内臨床実績(5)'!$A$7:$P$16,2,0)</f>
        <v/>
      </c>
      <c r="C51" s="7" t="str">
        <f>""&amp;VLOOKUP(A51,'歯内臨床実績(5)'!$A$7:$P$16,3,0)</f>
        <v/>
      </c>
      <c r="D51" s="7" t="str">
        <f>""&amp;VLOOKUP(A51,'歯内臨床実績(5)'!$A$7:$P$16,4,0)</f>
        <v/>
      </c>
      <c r="E51" s="7" t="str">
        <f>""&amp;VLOOKUP(A51,'歯内臨床実績(5)'!$A$7:$P$16,5,0)</f>
        <v/>
      </c>
      <c r="F51" s="7" t="str">
        <f>""&amp;VLOOKUP(A51,'歯内臨床実績(5)'!$A$7:$P$16,6,0)</f>
        <v/>
      </c>
      <c r="G51" s="7" t="str">
        <f>""&amp;VLOOKUP(A51,'歯内臨床実績(5)'!$A$7:$P$16,7,0)</f>
        <v/>
      </c>
      <c r="H51" s="38">
        <f>VLOOKUP(A51,'歯内臨床実績(5)'!$A$7:$P$16,8,0)</f>
        <v>0</v>
      </c>
      <c r="I51" s="7" t="str">
        <f>""&amp;VLOOKUP(A51,'歯内臨床実績(5)'!$A$7:$P$16,9,0)</f>
        <v/>
      </c>
      <c r="J51" s="7" t="str">
        <f>""&amp;VLOOKUP(A51,'歯内臨床実績(5)'!$A$7:$P$16,10,0)</f>
        <v/>
      </c>
      <c r="K51" s="7" t="str">
        <f>""&amp;VLOOKUP(A51,'歯内臨床実績(5)'!$A$7:$P$16,11,0)</f>
        <v/>
      </c>
      <c r="L51" s="7" t="str">
        <f>""&amp;VLOOKUP(A51,'歯内臨床実績(5)'!$A$7:$P$16,12,0)</f>
        <v/>
      </c>
      <c r="M51" s="7" t="str">
        <f>""&amp;VLOOKUP(A51,'歯内臨床実績(5)'!$A$7:$P$16,13,0)</f>
        <v/>
      </c>
      <c r="N51" s="44" t="str">
        <f>""&amp;VLOOKUP(A51,'歯内臨床実績(5)'!$A$7:$P$16,14,0)</f>
        <v/>
      </c>
      <c r="O51" s="44"/>
      <c r="P51" s="28" t="str">
        <f>""&amp;VLOOKUP(A51,'歯内臨床実績(5)'!$A$7:$P$16,16,0)</f>
        <v/>
      </c>
    </row>
    <row r="52" spans="1:16" x14ac:dyDescent="0.5">
      <c r="A52" s="15">
        <v>45</v>
      </c>
      <c r="B52" s="7" t="str">
        <f>""&amp;VLOOKUP(A52,'歯内臨床実績(5)'!$A$7:$P$16,2,0)</f>
        <v/>
      </c>
      <c r="C52" s="7" t="str">
        <f>""&amp;VLOOKUP(A52,'歯内臨床実績(5)'!$A$7:$P$16,3,0)</f>
        <v/>
      </c>
      <c r="D52" s="7" t="str">
        <f>""&amp;VLOOKUP(A52,'歯内臨床実績(5)'!$A$7:$P$16,4,0)</f>
        <v/>
      </c>
      <c r="E52" s="7" t="str">
        <f>""&amp;VLOOKUP(A52,'歯内臨床実績(5)'!$A$7:$P$16,5,0)</f>
        <v/>
      </c>
      <c r="F52" s="7" t="str">
        <f>""&amp;VLOOKUP(A52,'歯内臨床実績(5)'!$A$7:$P$16,6,0)</f>
        <v/>
      </c>
      <c r="G52" s="7" t="str">
        <f>""&amp;VLOOKUP(A52,'歯内臨床実績(5)'!$A$7:$P$16,7,0)</f>
        <v/>
      </c>
      <c r="H52" s="38">
        <f>VLOOKUP(A52,'歯内臨床実績(5)'!$A$7:$P$16,8,0)</f>
        <v>0</v>
      </c>
      <c r="I52" s="7" t="str">
        <f>""&amp;VLOOKUP(A52,'歯内臨床実績(5)'!$A$7:$P$16,9,0)</f>
        <v/>
      </c>
      <c r="J52" s="7" t="str">
        <f>""&amp;VLOOKUP(A52,'歯内臨床実績(5)'!$A$7:$P$16,10,0)</f>
        <v/>
      </c>
      <c r="K52" s="7" t="str">
        <f>""&amp;VLOOKUP(A52,'歯内臨床実績(5)'!$A$7:$P$16,11,0)</f>
        <v/>
      </c>
      <c r="L52" s="7" t="str">
        <f>""&amp;VLOOKUP(A52,'歯内臨床実績(5)'!$A$7:$P$16,12,0)</f>
        <v/>
      </c>
      <c r="M52" s="7" t="str">
        <f>""&amp;VLOOKUP(A52,'歯内臨床実績(5)'!$A$7:$P$16,13,0)</f>
        <v/>
      </c>
      <c r="N52" s="44" t="str">
        <f>""&amp;VLOOKUP(A52,'歯内臨床実績(5)'!$A$7:$P$16,14,0)</f>
        <v/>
      </c>
      <c r="O52" s="44"/>
      <c r="P52" s="28" t="str">
        <f>""&amp;VLOOKUP(A52,'歯内臨床実績(5)'!$A$7:$P$16,16,0)</f>
        <v/>
      </c>
    </row>
    <row r="53" spans="1:16" x14ac:dyDescent="0.5">
      <c r="A53" s="15">
        <v>46</v>
      </c>
      <c r="B53" s="7" t="str">
        <f>""&amp;VLOOKUP(A53,'歯内臨床実績(5)'!$A$7:$P$16,2,0)</f>
        <v/>
      </c>
      <c r="C53" s="7" t="str">
        <f>""&amp;VLOOKUP(A53,'歯内臨床実績(5)'!$A$7:$P$16,3,0)</f>
        <v/>
      </c>
      <c r="D53" s="7" t="str">
        <f>""&amp;VLOOKUP(A53,'歯内臨床実績(5)'!$A$7:$P$16,4,0)</f>
        <v/>
      </c>
      <c r="E53" s="7" t="str">
        <f>""&amp;VLOOKUP(A53,'歯内臨床実績(5)'!$A$7:$P$16,5,0)</f>
        <v/>
      </c>
      <c r="F53" s="7" t="str">
        <f>""&amp;VLOOKUP(A53,'歯内臨床実績(5)'!$A$7:$P$16,6,0)</f>
        <v/>
      </c>
      <c r="G53" s="7" t="str">
        <f>""&amp;VLOOKUP(A53,'歯内臨床実績(5)'!$A$7:$P$16,7,0)</f>
        <v/>
      </c>
      <c r="H53" s="38">
        <f>VLOOKUP(A53,'歯内臨床実績(5)'!$A$7:$P$16,8,0)</f>
        <v>0</v>
      </c>
      <c r="I53" s="7" t="str">
        <f>""&amp;VLOOKUP(A53,'歯内臨床実績(5)'!$A$7:$P$16,9,0)</f>
        <v/>
      </c>
      <c r="J53" s="7" t="str">
        <f>""&amp;VLOOKUP(A53,'歯内臨床実績(5)'!$A$7:$P$16,10,0)</f>
        <v/>
      </c>
      <c r="K53" s="7" t="str">
        <f>""&amp;VLOOKUP(A53,'歯内臨床実績(5)'!$A$7:$P$16,11,0)</f>
        <v/>
      </c>
      <c r="L53" s="7" t="str">
        <f>""&amp;VLOOKUP(A53,'歯内臨床実績(5)'!$A$7:$P$16,12,0)</f>
        <v/>
      </c>
      <c r="M53" s="7" t="str">
        <f>""&amp;VLOOKUP(A53,'歯内臨床実績(5)'!$A$7:$P$16,13,0)</f>
        <v/>
      </c>
      <c r="N53" s="44" t="str">
        <f>""&amp;VLOOKUP(A53,'歯内臨床実績(5)'!$A$7:$P$16,14,0)</f>
        <v/>
      </c>
      <c r="O53" s="44"/>
      <c r="P53" s="28" t="str">
        <f>""&amp;VLOOKUP(A53,'歯内臨床実績(5)'!$A$7:$P$16,16,0)</f>
        <v/>
      </c>
    </row>
    <row r="54" spans="1:16" x14ac:dyDescent="0.5">
      <c r="A54" s="15">
        <v>47</v>
      </c>
      <c r="B54" s="7" t="str">
        <f>""&amp;VLOOKUP(A54,'歯内臨床実績(5)'!$A$7:$P$16,2,0)</f>
        <v/>
      </c>
      <c r="C54" s="7" t="str">
        <f>""&amp;VLOOKUP(A54,'歯内臨床実績(5)'!$A$7:$P$16,3,0)</f>
        <v/>
      </c>
      <c r="D54" s="7" t="str">
        <f>""&amp;VLOOKUP(A54,'歯内臨床実績(5)'!$A$7:$P$16,4,0)</f>
        <v/>
      </c>
      <c r="E54" s="7" t="str">
        <f>""&amp;VLOOKUP(A54,'歯内臨床実績(5)'!$A$7:$P$16,5,0)</f>
        <v/>
      </c>
      <c r="F54" s="7" t="str">
        <f>""&amp;VLOOKUP(A54,'歯内臨床実績(5)'!$A$7:$P$16,6,0)</f>
        <v/>
      </c>
      <c r="G54" s="7" t="str">
        <f>""&amp;VLOOKUP(A54,'歯内臨床実績(5)'!$A$7:$P$16,7,0)</f>
        <v/>
      </c>
      <c r="H54" s="38">
        <f>VLOOKUP(A54,'歯内臨床実績(5)'!$A$7:$P$16,8,0)</f>
        <v>0</v>
      </c>
      <c r="I54" s="7" t="str">
        <f>""&amp;VLOOKUP(A54,'歯内臨床実績(5)'!$A$7:$P$16,9,0)</f>
        <v/>
      </c>
      <c r="J54" s="7" t="str">
        <f>""&amp;VLOOKUP(A54,'歯内臨床実績(5)'!$A$7:$P$16,10,0)</f>
        <v/>
      </c>
      <c r="K54" s="7" t="str">
        <f>""&amp;VLOOKUP(A54,'歯内臨床実績(5)'!$A$7:$P$16,11,0)</f>
        <v/>
      </c>
      <c r="L54" s="7" t="str">
        <f>""&amp;VLOOKUP(A54,'歯内臨床実績(5)'!$A$7:$P$16,12,0)</f>
        <v/>
      </c>
      <c r="M54" s="7" t="str">
        <f>""&amp;VLOOKUP(A54,'歯内臨床実績(5)'!$A$7:$P$16,13,0)</f>
        <v/>
      </c>
      <c r="N54" s="44" t="str">
        <f>""&amp;VLOOKUP(A54,'歯内臨床実績(5)'!$A$7:$P$16,14,0)</f>
        <v/>
      </c>
      <c r="O54" s="44"/>
      <c r="P54" s="28" t="str">
        <f>""&amp;VLOOKUP(A54,'歯内臨床実績(5)'!$A$7:$P$16,16,0)</f>
        <v/>
      </c>
    </row>
    <row r="55" spans="1:16" x14ac:dyDescent="0.5">
      <c r="A55" s="15">
        <v>48</v>
      </c>
      <c r="B55" s="7" t="str">
        <f>""&amp;VLOOKUP(A55,'歯内臨床実績(5)'!$A$7:$P$16,2,0)</f>
        <v/>
      </c>
      <c r="C55" s="7" t="str">
        <f>""&amp;VLOOKUP(A55,'歯内臨床実績(5)'!$A$7:$P$16,3,0)</f>
        <v/>
      </c>
      <c r="D55" s="7" t="str">
        <f>""&amp;VLOOKUP(A55,'歯内臨床実績(5)'!$A$7:$P$16,4,0)</f>
        <v/>
      </c>
      <c r="E55" s="7" t="str">
        <f>""&amp;VLOOKUP(A55,'歯内臨床実績(5)'!$A$7:$P$16,5,0)</f>
        <v/>
      </c>
      <c r="F55" s="7" t="str">
        <f>""&amp;VLOOKUP(A55,'歯内臨床実績(5)'!$A$7:$P$16,6,0)</f>
        <v/>
      </c>
      <c r="G55" s="7" t="str">
        <f>""&amp;VLOOKUP(A55,'歯内臨床実績(5)'!$A$7:$P$16,7,0)</f>
        <v/>
      </c>
      <c r="H55" s="38">
        <f>VLOOKUP(A55,'歯内臨床実績(5)'!$A$7:$P$16,8,0)</f>
        <v>0</v>
      </c>
      <c r="I55" s="7" t="str">
        <f>""&amp;VLOOKUP(A55,'歯内臨床実績(5)'!$A$7:$P$16,9,0)</f>
        <v/>
      </c>
      <c r="J55" s="7" t="str">
        <f>""&amp;VLOOKUP(A55,'歯内臨床実績(5)'!$A$7:$P$16,10,0)</f>
        <v/>
      </c>
      <c r="K55" s="7" t="str">
        <f>""&amp;VLOOKUP(A55,'歯内臨床実績(5)'!$A$7:$P$16,11,0)</f>
        <v/>
      </c>
      <c r="L55" s="7" t="str">
        <f>""&amp;VLOOKUP(A55,'歯内臨床実績(5)'!$A$7:$P$16,12,0)</f>
        <v/>
      </c>
      <c r="M55" s="7" t="str">
        <f>""&amp;VLOOKUP(A55,'歯内臨床実績(5)'!$A$7:$P$16,13,0)</f>
        <v/>
      </c>
      <c r="N55" s="44" t="str">
        <f>""&amp;VLOOKUP(A55,'歯内臨床実績(5)'!$A$7:$P$16,14,0)</f>
        <v/>
      </c>
      <c r="O55" s="44"/>
      <c r="P55" s="28" t="str">
        <f>""&amp;VLOOKUP(A55,'歯内臨床実績(5)'!$A$7:$P$16,16,0)</f>
        <v/>
      </c>
    </row>
    <row r="56" spans="1:16" x14ac:dyDescent="0.5">
      <c r="A56" s="15">
        <v>49</v>
      </c>
      <c r="B56" s="7" t="str">
        <f>""&amp;VLOOKUP(A56,'歯内臨床実績(5)'!$A$7:$P$16,2,0)</f>
        <v/>
      </c>
      <c r="C56" s="7" t="str">
        <f>""&amp;VLOOKUP(A56,'歯内臨床実績(5)'!$A$7:$P$16,3,0)</f>
        <v/>
      </c>
      <c r="D56" s="7" t="str">
        <f>""&amp;VLOOKUP(A56,'歯内臨床実績(5)'!$A$7:$P$16,4,0)</f>
        <v/>
      </c>
      <c r="E56" s="7" t="str">
        <f>""&amp;VLOOKUP(A56,'歯内臨床実績(5)'!$A$7:$P$16,5,0)</f>
        <v/>
      </c>
      <c r="F56" s="7" t="str">
        <f>""&amp;VLOOKUP(A56,'歯内臨床実績(5)'!$A$7:$P$16,6,0)</f>
        <v/>
      </c>
      <c r="G56" s="7" t="str">
        <f>""&amp;VLOOKUP(A56,'歯内臨床実績(5)'!$A$7:$P$16,7,0)</f>
        <v/>
      </c>
      <c r="H56" s="38">
        <f>VLOOKUP(A56,'歯内臨床実績(5)'!$A$7:$P$16,8,0)</f>
        <v>0</v>
      </c>
      <c r="I56" s="7" t="str">
        <f>""&amp;VLOOKUP(A56,'歯内臨床実績(5)'!$A$7:$P$16,9,0)</f>
        <v/>
      </c>
      <c r="J56" s="7" t="str">
        <f>""&amp;VLOOKUP(A56,'歯内臨床実績(5)'!$A$7:$P$16,10,0)</f>
        <v/>
      </c>
      <c r="K56" s="7" t="str">
        <f>""&amp;VLOOKUP(A56,'歯内臨床実績(5)'!$A$7:$P$16,11,0)</f>
        <v/>
      </c>
      <c r="L56" s="7" t="str">
        <f>""&amp;VLOOKUP(A56,'歯内臨床実績(5)'!$A$7:$P$16,12,0)</f>
        <v/>
      </c>
      <c r="M56" s="7" t="str">
        <f>""&amp;VLOOKUP(A56,'歯内臨床実績(5)'!$A$7:$P$16,13,0)</f>
        <v/>
      </c>
      <c r="N56" s="44" t="str">
        <f>""&amp;VLOOKUP(A56,'歯内臨床実績(5)'!$A$7:$P$16,14,0)</f>
        <v/>
      </c>
      <c r="O56" s="44"/>
      <c r="P56" s="28" t="str">
        <f>""&amp;VLOOKUP(A56,'歯内臨床実績(5)'!$A$7:$P$16,16,0)</f>
        <v/>
      </c>
    </row>
    <row r="57" spans="1:16" ht="15" thickBot="1" x14ac:dyDescent="0.55000000000000004">
      <c r="A57" s="16">
        <v>50</v>
      </c>
      <c r="B57" s="17" t="str">
        <f>""&amp;VLOOKUP(A57,'歯内臨床実績(5)'!$A$7:$P$16,2,0)</f>
        <v/>
      </c>
      <c r="C57" s="17" t="str">
        <f>""&amp;VLOOKUP(A57,'歯内臨床実績(5)'!$A$7:$P$16,3,0)</f>
        <v/>
      </c>
      <c r="D57" s="17" t="str">
        <f>""&amp;VLOOKUP(A57,'歯内臨床実績(5)'!$A$7:$P$16,4,0)</f>
        <v/>
      </c>
      <c r="E57" s="17" t="str">
        <f>""&amp;VLOOKUP(A57,'歯内臨床実績(5)'!$A$7:$P$16,5,0)</f>
        <v/>
      </c>
      <c r="F57" s="17" t="str">
        <f>""&amp;VLOOKUP(A57,'歯内臨床実績(5)'!$A$7:$P$16,6,0)</f>
        <v/>
      </c>
      <c r="G57" s="17" t="str">
        <f>""&amp;VLOOKUP(A57,'歯内臨床実績(5)'!$A$7:$P$16,7,0)</f>
        <v/>
      </c>
      <c r="H57" s="39">
        <f>VLOOKUP(A57,'歯内臨床実績(5)'!$A$7:$P$16,8,0)</f>
        <v>0</v>
      </c>
      <c r="I57" s="17" t="str">
        <f>""&amp;VLOOKUP(A57,'歯内臨床実績(5)'!$A$7:$P$16,9,0)</f>
        <v/>
      </c>
      <c r="J57" s="17" t="str">
        <f>""&amp;VLOOKUP(A57,'歯内臨床実績(5)'!$A$7:$P$16,10,0)</f>
        <v/>
      </c>
      <c r="K57" s="17" t="str">
        <f>""&amp;VLOOKUP(A57,'歯内臨床実績(5)'!$A$7:$P$16,11,0)</f>
        <v/>
      </c>
      <c r="L57" s="17" t="str">
        <f>""&amp;VLOOKUP(A57,'歯内臨床実績(5)'!$A$7:$P$16,12,0)</f>
        <v/>
      </c>
      <c r="M57" s="17" t="str">
        <f>""&amp;VLOOKUP(A57,'歯内臨床実績(5)'!$A$7:$P$16,13,0)</f>
        <v/>
      </c>
      <c r="N57" s="70" t="str">
        <f>""&amp;VLOOKUP(A57,'歯内臨床実績(5)'!$A$7:$P$16,14,0)</f>
        <v/>
      </c>
      <c r="O57" s="70"/>
      <c r="P57" s="29" t="str">
        <f>""&amp;VLOOKUP(A57,'歯内臨床実績(5)'!$A$7:$P$16,16,0)</f>
        <v/>
      </c>
    </row>
    <row r="58" spans="1:16" x14ac:dyDescent="0.5">
      <c r="A58" s="13">
        <v>51</v>
      </c>
      <c r="B58" s="14" t="str">
        <f>""&amp;VLOOKUP(A58,'歯内臨床実績(6)'!$A$7:$P$16,2,0)</f>
        <v/>
      </c>
      <c r="C58" s="14" t="str">
        <f>""&amp;VLOOKUP(A58,'歯内臨床実績(6)'!$A$7:$P$16,3,0)</f>
        <v/>
      </c>
      <c r="D58" s="14" t="str">
        <f>""&amp;VLOOKUP(A58,'歯内臨床実績(6)'!$A$7:$P$16,4,0)</f>
        <v/>
      </c>
      <c r="E58" s="14" t="str">
        <f>""&amp;VLOOKUP(A58,'歯内臨床実績(6)'!$A$7:$P$16,5,0)</f>
        <v/>
      </c>
      <c r="F58" s="14" t="str">
        <f>""&amp;VLOOKUP(A58,'歯内臨床実績(6)'!$A$7:$P$16,6,0)</f>
        <v/>
      </c>
      <c r="G58" s="14" t="str">
        <f>""&amp;VLOOKUP(A58,'歯内臨床実績(6)'!$A$7:$P$16,7,0)</f>
        <v/>
      </c>
      <c r="H58" s="37">
        <f>VLOOKUP(A58,'歯内臨床実績(6)'!$A$7:$P$16,8,0)</f>
        <v>0</v>
      </c>
      <c r="I58" s="14" t="str">
        <f>""&amp;VLOOKUP(A58,'歯内臨床実績(6)'!$A$7:$P$16,9,0)</f>
        <v/>
      </c>
      <c r="J58" s="14" t="str">
        <f>""&amp;VLOOKUP(A58,'歯内臨床実績(6)'!$A$7:$P$16,10,0)</f>
        <v/>
      </c>
      <c r="K58" s="19" t="str">
        <f>""&amp;VLOOKUP(A58,'歯内臨床実績(6)'!$A$7:$P$16,11,0)</f>
        <v/>
      </c>
      <c r="L58" s="18" t="str">
        <f>""&amp;VLOOKUP(A58,'歯内臨床実績(6)'!$A$7:$P$16,12,0)</f>
        <v/>
      </c>
      <c r="M58" s="18" t="str">
        <f>""&amp;VLOOKUP(A58,'歯内臨床実績(6)'!$A$7:$P$16,13,0)</f>
        <v/>
      </c>
      <c r="N58" s="71" t="str">
        <f>""&amp;VLOOKUP(A58,'歯内臨床実績(6)'!$A$7:$P$16,14,0)</f>
        <v/>
      </c>
      <c r="O58" s="71"/>
      <c r="P58" s="20" t="str">
        <f>""&amp;VLOOKUP(A58,'歯内臨床実績(6)'!$A$7:$P$16,16,0)</f>
        <v/>
      </c>
    </row>
    <row r="59" spans="1:16" x14ac:dyDescent="0.5">
      <c r="A59" s="15">
        <v>52</v>
      </c>
      <c r="B59" s="7" t="str">
        <f>""&amp;VLOOKUP(A59,'歯内臨床実績(6)'!$A$7:$P$16,2,0)</f>
        <v/>
      </c>
      <c r="C59" s="7" t="str">
        <f>""&amp;VLOOKUP(A59,'歯内臨床実績(6)'!$A$7:$P$16,3,0)</f>
        <v/>
      </c>
      <c r="D59" s="7" t="str">
        <f>""&amp;VLOOKUP(A59,'歯内臨床実績(6)'!$A$7:$P$16,4,0)</f>
        <v/>
      </c>
      <c r="E59" s="7" t="str">
        <f>""&amp;VLOOKUP(A59,'歯内臨床実績(6)'!$A$7:$P$16,5,0)</f>
        <v/>
      </c>
      <c r="F59" s="7" t="str">
        <f>""&amp;VLOOKUP(A59,'歯内臨床実績(6)'!$A$7:$P$16,6,0)</f>
        <v/>
      </c>
      <c r="G59" s="7" t="str">
        <f>""&amp;VLOOKUP(A59,'歯内臨床実績(6)'!$A$7:$P$16,7,0)</f>
        <v/>
      </c>
      <c r="H59" s="38">
        <f>VLOOKUP(A59,'歯内臨床実績(6)'!$A$7:$P$16,8,0)</f>
        <v>0</v>
      </c>
      <c r="I59" s="7" t="str">
        <f>""&amp;VLOOKUP(A59,'歯内臨床実績(6)'!$A$7:$P$16,9,0)</f>
        <v/>
      </c>
      <c r="J59" s="7" t="str">
        <f>""&amp;VLOOKUP(A59,'歯内臨床実績(6)'!$A$7:$P$16,10,0)</f>
        <v/>
      </c>
      <c r="K59" s="7" t="str">
        <f>""&amp;VLOOKUP(A59,'歯内臨床実績(6)'!$A$7:$P$16,11,0)</f>
        <v/>
      </c>
      <c r="L59" s="7" t="str">
        <f>""&amp;VLOOKUP(A59,'歯内臨床実績(6)'!$A$7:$P$16,12,0)</f>
        <v/>
      </c>
      <c r="M59" s="7" t="str">
        <f>""&amp;VLOOKUP(A59,'歯内臨床実績(6)'!$A$7:$P$16,13,0)</f>
        <v/>
      </c>
      <c r="N59" s="44" t="str">
        <f>""&amp;VLOOKUP(A59,'歯内臨床実績(6)'!$A$7:$P$16,14,0)</f>
        <v/>
      </c>
      <c r="O59" s="44"/>
      <c r="P59" s="28" t="str">
        <f>""&amp;VLOOKUP(A59,'歯内臨床実績(6)'!$A$7:$P$16,16,0)</f>
        <v/>
      </c>
    </row>
    <row r="60" spans="1:16" x14ac:dyDescent="0.5">
      <c r="A60" s="15">
        <v>53</v>
      </c>
      <c r="B60" s="7" t="str">
        <f>""&amp;VLOOKUP(A60,'歯内臨床実績(6)'!$A$7:$P$16,2,0)</f>
        <v/>
      </c>
      <c r="C60" s="7" t="str">
        <f>""&amp;VLOOKUP(A60,'歯内臨床実績(6)'!$A$7:$P$16,3,0)</f>
        <v/>
      </c>
      <c r="D60" s="7" t="str">
        <f>""&amp;VLOOKUP(A60,'歯内臨床実績(6)'!$A$7:$P$16,4,0)</f>
        <v/>
      </c>
      <c r="E60" s="7" t="str">
        <f>""&amp;VLOOKUP(A60,'歯内臨床実績(6)'!$A$7:$P$16,5,0)</f>
        <v/>
      </c>
      <c r="F60" s="7" t="str">
        <f>""&amp;VLOOKUP(A60,'歯内臨床実績(6)'!$A$7:$P$16,6,0)</f>
        <v/>
      </c>
      <c r="G60" s="7" t="str">
        <f>""&amp;VLOOKUP(A60,'歯内臨床実績(6)'!$A$7:$P$16,7,0)</f>
        <v/>
      </c>
      <c r="H60" s="38">
        <f>VLOOKUP(A60,'歯内臨床実績(6)'!$A$7:$P$16,8,0)</f>
        <v>0</v>
      </c>
      <c r="I60" s="7" t="str">
        <f>""&amp;VLOOKUP(A60,'歯内臨床実績(6)'!$A$7:$P$16,9,0)</f>
        <v/>
      </c>
      <c r="J60" s="7" t="str">
        <f>""&amp;VLOOKUP(A60,'歯内臨床実績(6)'!$A$7:$P$16,10,0)</f>
        <v/>
      </c>
      <c r="K60" s="7" t="str">
        <f>""&amp;VLOOKUP(A60,'歯内臨床実績(6)'!$A$7:$P$16,11,0)</f>
        <v/>
      </c>
      <c r="L60" s="7" t="str">
        <f>""&amp;VLOOKUP(A60,'歯内臨床実績(6)'!$A$7:$P$16,12,0)</f>
        <v/>
      </c>
      <c r="M60" s="7" t="str">
        <f>""&amp;VLOOKUP(A60,'歯内臨床実績(6)'!$A$7:$P$16,13,0)</f>
        <v/>
      </c>
      <c r="N60" s="44" t="str">
        <f>""&amp;VLOOKUP(A60,'歯内臨床実績(6)'!$A$7:$P$16,14,0)</f>
        <v/>
      </c>
      <c r="O60" s="44"/>
      <c r="P60" s="28" t="str">
        <f>""&amp;VLOOKUP(A60,'歯内臨床実績(6)'!$A$7:$P$16,16,0)</f>
        <v/>
      </c>
    </row>
    <row r="61" spans="1:16" x14ac:dyDescent="0.5">
      <c r="A61" s="15">
        <v>54</v>
      </c>
      <c r="B61" s="7" t="str">
        <f>""&amp;VLOOKUP(A61,'歯内臨床実績(6)'!$A$7:$P$16,2,0)</f>
        <v/>
      </c>
      <c r="C61" s="7" t="str">
        <f>""&amp;VLOOKUP(A61,'歯内臨床実績(6)'!$A$7:$P$16,3,0)</f>
        <v/>
      </c>
      <c r="D61" s="7" t="str">
        <f>""&amp;VLOOKUP(A61,'歯内臨床実績(6)'!$A$7:$P$16,4,0)</f>
        <v/>
      </c>
      <c r="E61" s="7" t="str">
        <f>""&amp;VLOOKUP(A61,'歯内臨床実績(6)'!$A$7:$P$16,5,0)</f>
        <v/>
      </c>
      <c r="F61" s="7" t="str">
        <f>""&amp;VLOOKUP(A61,'歯内臨床実績(6)'!$A$7:$P$16,6,0)</f>
        <v/>
      </c>
      <c r="G61" s="7" t="str">
        <f>""&amp;VLOOKUP(A61,'歯内臨床実績(6)'!$A$7:$P$16,7,0)</f>
        <v/>
      </c>
      <c r="H61" s="38">
        <f>VLOOKUP(A61,'歯内臨床実績(6)'!$A$7:$P$16,8,0)</f>
        <v>0</v>
      </c>
      <c r="I61" s="7" t="str">
        <f>""&amp;VLOOKUP(A61,'歯内臨床実績(6)'!$A$7:$P$16,9,0)</f>
        <v/>
      </c>
      <c r="J61" s="7" t="str">
        <f>""&amp;VLOOKUP(A61,'歯内臨床実績(6)'!$A$7:$P$16,10,0)</f>
        <v/>
      </c>
      <c r="K61" s="7" t="str">
        <f>""&amp;VLOOKUP(A61,'歯内臨床実績(6)'!$A$7:$P$16,11,0)</f>
        <v/>
      </c>
      <c r="L61" s="7" t="str">
        <f>""&amp;VLOOKUP(A61,'歯内臨床実績(6)'!$A$7:$P$16,12,0)</f>
        <v/>
      </c>
      <c r="M61" s="7" t="str">
        <f>""&amp;VLOOKUP(A61,'歯内臨床実績(6)'!$A$7:$P$16,13,0)</f>
        <v/>
      </c>
      <c r="N61" s="44" t="str">
        <f>""&amp;VLOOKUP(A61,'歯内臨床実績(6)'!$A$7:$P$16,14,0)</f>
        <v/>
      </c>
      <c r="O61" s="44"/>
      <c r="P61" s="28" t="str">
        <f>""&amp;VLOOKUP(A61,'歯内臨床実績(6)'!$A$7:$P$16,16,0)</f>
        <v/>
      </c>
    </row>
    <row r="62" spans="1:16" x14ac:dyDescent="0.5">
      <c r="A62" s="15">
        <v>55</v>
      </c>
      <c r="B62" s="7" t="str">
        <f>""&amp;VLOOKUP(A62,'歯内臨床実績(6)'!$A$7:$P$16,2,0)</f>
        <v/>
      </c>
      <c r="C62" s="7" t="str">
        <f>""&amp;VLOOKUP(A62,'歯内臨床実績(6)'!$A$7:$P$16,3,0)</f>
        <v/>
      </c>
      <c r="D62" s="7" t="str">
        <f>""&amp;VLOOKUP(A62,'歯内臨床実績(6)'!$A$7:$P$16,4,0)</f>
        <v/>
      </c>
      <c r="E62" s="7" t="str">
        <f>""&amp;VLOOKUP(A62,'歯内臨床実績(6)'!$A$7:$P$16,5,0)</f>
        <v/>
      </c>
      <c r="F62" s="7" t="str">
        <f>""&amp;VLOOKUP(A62,'歯内臨床実績(6)'!$A$7:$P$16,6,0)</f>
        <v/>
      </c>
      <c r="G62" s="7" t="str">
        <f>""&amp;VLOOKUP(A62,'歯内臨床実績(6)'!$A$7:$P$16,7,0)</f>
        <v/>
      </c>
      <c r="H62" s="38">
        <f>VLOOKUP(A62,'歯内臨床実績(6)'!$A$7:$P$16,8,0)</f>
        <v>0</v>
      </c>
      <c r="I62" s="7" t="str">
        <f>""&amp;VLOOKUP(A62,'歯内臨床実績(6)'!$A$7:$P$16,9,0)</f>
        <v/>
      </c>
      <c r="J62" s="7" t="str">
        <f>""&amp;VLOOKUP(A62,'歯内臨床実績(6)'!$A$7:$P$16,10,0)</f>
        <v/>
      </c>
      <c r="K62" s="7" t="str">
        <f>""&amp;VLOOKUP(A62,'歯内臨床実績(6)'!$A$7:$P$16,11,0)</f>
        <v/>
      </c>
      <c r="L62" s="7" t="str">
        <f>""&amp;VLOOKUP(A62,'歯内臨床実績(6)'!$A$7:$P$16,12,0)</f>
        <v/>
      </c>
      <c r="M62" s="7" t="str">
        <f>""&amp;VLOOKUP(A62,'歯内臨床実績(6)'!$A$7:$P$16,13,0)</f>
        <v/>
      </c>
      <c r="N62" s="44" t="str">
        <f>""&amp;VLOOKUP(A62,'歯内臨床実績(6)'!$A$7:$P$16,14,0)</f>
        <v/>
      </c>
      <c r="O62" s="44"/>
      <c r="P62" s="28" t="str">
        <f>""&amp;VLOOKUP(A62,'歯内臨床実績(6)'!$A$7:$P$16,16,0)</f>
        <v/>
      </c>
    </row>
    <row r="63" spans="1:16" x14ac:dyDescent="0.5">
      <c r="A63" s="15">
        <v>56</v>
      </c>
      <c r="B63" s="7" t="str">
        <f>""&amp;VLOOKUP(A63,'歯内臨床実績(6)'!$A$7:$P$16,2,0)</f>
        <v/>
      </c>
      <c r="C63" s="7" t="str">
        <f>""&amp;VLOOKUP(A63,'歯内臨床実績(6)'!$A$7:$P$16,3,0)</f>
        <v/>
      </c>
      <c r="D63" s="7" t="str">
        <f>""&amp;VLOOKUP(A63,'歯内臨床実績(6)'!$A$7:$P$16,4,0)</f>
        <v/>
      </c>
      <c r="E63" s="7" t="str">
        <f>""&amp;VLOOKUP(A63,'歯内臨床実績(6)'!$A$7:$P$16,5,0)</f>
        <v/>
      </c>
      <c r="F63" s="7" t="str">
        <f>""&amp;VLOOKUP(A63,'歯内臨床実績(6)'!$A$7:$P$16,6,0)</f>
        <v/>
      </c>
      <c r="G63" s="7" t="str">
        <f>""&amp;VLOOKUP(A63,'歯内臨床実績(6)'!$A$7:$P$16,7,0)</f>
        <v/>
      </c>
      <c r="H63" s="38">
        <f>VLOOKUP(A63,'歯内臨床実績(6)'!$A$7:$P$16,8,0)</f>
        <v>0</v>
      </c>
      <c r="I63" s="7" t="str">
        <f>""&amp;VLOOKUP(A63,'歯内臨床実績(6)'!$A$7:$P$16,9,0)</f>
        <v/>
      </c>
      <c r="J63" s="7" t="str">
        <f>""&amp;VLOOKUP(A63,'歯内臨床実績(6)'!$A$7:$P$16,10,0)</f>
        <v/>
      </c>
      <c r="K63" s="7" t="str">
        <f>""&amp;VLOOKUP(A63,'歯内臨床実績(6)'!$A$7:$P$16,11,0)</f>
        <v/>
      </c>
      <c r="L63" s="7" t="str">
        <f>""&amp;VLOOKUP(A63,'歯内臨床実績(6)'!$A$7:$P$16,12,0)</f>
        <v/>
      </c>
      <c r="M63" s="7" t="str">
        <f>""&amp;VLOOKUP(A63,'歯内臨床実績(6)'!$A$7:$P$16,13,0)</f>
        <v/>
      </c>
      <c r="N63" s="44" t="str">
        <f>""&amp;VLOOKUP(A63,'歯内臨床実績(6)'!$A$7:$P$16,14,0)</f>
        <v/>
      </c>
      <c r="O63" s="44"/>
      <c r="P63" s="28" t="str">
        <f>""&amp;VLOOKUP(A63,'歯内臨床実績(6)'!$A$7:$P$16,16,0)</f>
        <v/>
      </c>
    </row>
    <row r="64" spans="1:16" x14ac:dyDescent="0.5">
      <c r="A64" s="15">
        <v>57</v>
      </c>
      <c r="B64" s="7" t="str">
        <f>""&amp;VLOOKUP(A64,'歯内臨床実績(6)'!$A$7:$P$16,2,0)</f>
        <v/>
      </c>
      <c r="C64" s="7" t="str">
        <f>""&amp;VLOOKUP(A64,'歯内臨床実績(6)'!$A$7:$P$16,3,0)</f>
        <v/>
      </c>
      <c r="D64" s="7" t="str">
        <f>""&amp;VLOOKUP(A64,'歯内臨床実績(6)'!$A$7:$P$16,4,0)</f>
        <v/>
      </c>
      <c r="E64" s="7" t="str">
        <f>""&amp;VLOOKUP(A64,'歯内臨床実績(6)'!$A$7:$P$16,5,0)</f>
        <v/>
      </c>
      <c r="F64" s="7" t="str">
        <f>""&amp;VLOOKUP(A64,'歯内臨床実績(6)'!$A$7:$P$16,6,0)</f>
        <v/>
      </c>
      <c r="G64" s="7" t="str">
        <f>""&amp;VLOOKUP(A64,'歯内臨床実績(6)'!$A$7:$P$16,7,0)</f>
        <v/>
      </c>
      <c r="H64" s="38">
        <f>VLOOKUP(A64,'歯内臨床実績(6)'!$A$7:$P$16,8,0)</f>
        <v>0</v>
      </c>
      <c r="I64" s="7" t="str">
        <f>""&amp;VLOOKUP(A64,'歯内臨床実績(6)'!$A$7:$P$16,9,0)</f>
        <v/>
      </c>
      <c r="J64" s="7" t="str">
        <f>""&amp;VLOOKUP(A64,'歯内臨床実績(6)'!$A$7:$P$16,10,0)</f>
        <v/>
      </c>
      <c r="K64" s="7" t="str">
        <f>""&amp;VLOOKUP(A64,'歯内臨床実績(6)'!$A$7:$P$16,11,0)</f>
        <v/>
      </c>
      <c r="L64" s="7" t="str">
        <f>""&amp;VLOOKUP(A64,'歯内臨床実績(6)'!$A$7:$P$16,12,0)</f>
        <v/>
      </c>
      <c r="M64" s="7" t="str">
        <f>""&amp;VLOOKUP(A64,'歯内臨床実績(6)'!$A$7:$P$16,13,0)</f>
        <v/>
      </c>
      <c r="N64" s="44" t="str">
        <f>""&amp;VLOOKUP(A64,'歯内臨床実績(6)'!$A$7:$P$16,14,0)</f>
        <v/>
      </c>
      <c r="O64" s="44"/>
      <c r="P64" s="28" t="str">
        <f>""&amp;VLOOKUP(A64,'歯内臨床実績(6)'!$A$7:$P$16,16,0)</f>
        <v/>
      </c>
    </row>
    <row r="65" spans="1:16" x14ac:dyDescent="0.5">
      <c r="A65" s="15">
        <v>58</v>
      </c>
      <c r="B65" s="7" t="str">
        <f>""&amp;VLOOKUP(A65,'歯内臨床実績(6)'!$A$7:$P$16,2,0)</f>
        <v/>
      </c>
      <c r="C65" s="7" t="str">
        <f>""&amp;VLOOKUP(A65,'歯内臨床実績(6)'!$A$7:$P$16,3,0)</f>
        <v/>
      </c>
      <c r="D65" s="7" t="str">
        <f>""&amp;VLOOKUP(A65,'歯内臨床実績(6)'!$A$7:$P$16,4,0)</f>
        <v/>
      </c>
      <c r="E65" s="7" t="str">
        <f>""&amp;VLOOKUP(A65,'歯内臨床実績(6)'!$A$7:$P$16,5,0)</f>
        <v/>
      </c>
      <c r="F65" s="7" t="str">
        <f>""&amp;VLOOKUP(A65,'歯内臨床実績(6)'!$A$7:$P$16,6,0)</f>
        <v/>
      </c>
      <c r="G65" s="7" t="str">
        <f>""&amp;VLOOKUP(A65,'歯内臨床実績(6)'!$A$7:$P$16,7,0)</f>
        <v/>
      </c>
      <c r="H65" s="38">
        <f>VLOOKUP(A65,'歯内臨床実績(6)'!$A$7:$P$16,8,0)</f>
        <v>0</v>
      </c>
      <c r="I65" s="7" t="str">
        <f>""&amp;VLOOKUP(A65,'歯内臨床実績(6)'!$A$7:$P$16,9,0)</f>
        <v/>
      </c>
      <c r="J65" s="7" t="str">
        <f>""&amp;VLOOKUP(A65,'歯内臨床実績(6)'!$A$7:$P$16,10,0)</f>
        <v/>
      </c>
      <c r="K65" s="7" t="str">
        <f>""&amp;VLOOKUP(A65,'歯内臨床実績(6)'!$A$7:$P$16,11,0)</f>
        <v/>
      </c>
      <c r="L65" s="7" t="str">
        <f>""&amp;VLOOKUP(A65,'歯内臨床実績(6)'!$A$7:$P$16,12,0)</f>
        <v/>
      </c>
      <c r="M65" s="7" t="str">
        <f>""&amp;VLOOKUP(A65,'歯内臨床実績(6)'!$A$7:$P$16,13,0)</f>
        <v/>
      </c>
      <c r="N65" s="44" t="str">
        <f>""&amp;VLOOKUP(A65,'歯内臨床実績(6)'!$A$7:$P$16,14,0)</f>
        <v/>
      </c>
      <c r="O65" s="44"/>
      <c r="P65" s="28" t="str">
        <f>""&amp;VLOOKUP(A65,'歯内臨床実績(6)'!$A$7:$P$16,16,0)</f>
        <v/>
      </c>
    </row>
    <row r="66" spans="1:16" x14ac:dyDescent="0.5">
      <c r="A66" s="15">
        <v>59</v>
      </c>
      <c r="B66" s="7" t="str">
        <f>""&amp;VLOOKUP(A66,'歯内臨床実績(6)'!$A$7:$P$16,2,0)</f>
        <v/>
      </c>
      <c r="C66" s="7" t="str">
        <f>""&amp;VLOOKUP(A66,'歯内臨床実績(6)'!$A$7:$P$16,3,0)</f>
        <v/>
      </c>
      <c r="D66" s="7" t="str">
        <f>""&amp;VLOOKUP(A66,'歯内臨床実績(6)'!$A$7:$P$16,4,0)</f>
        <v/>
      </c>
      <c r="E66" s="7" t="str">
        <f>""&amp;VLOOKUP(A66,'歯内臨床実績(6)'!$A$7:$P$16,5,0)</f>
        <v/>
      </c>
      <c r="F66" s="7" t="str">
        <f>""&amp;VLOOKUP(A66,'歯内臨床実績(6)'!$A$7:$P$16,6,0)</f>
        <v/>
      </c>
      <c r="G66" s="7" t="str">
        <f>""&amp;VLOOKUP(A66,'歯内臨床実績(6)'!$A$7:$P$16,7,0)</f>
        <v/>
      </c>
      <c r="H66" s="38">
        <f>VLOOKUP(A66,'歯内臨床実績(6)'!$A$7:$P$16,8,0)</f>
        <v>0</v>
      </c>
      <c r="I66" s="7" t="str">
        <f>""&amp;VLOOKUP(A66,'歯内臨床実績(6)'!$A$7:$P$16,9,0)</f>
        <v/>
      </c>
      <c r="J66" s="7" t="str">
        <f>""&amp;VLOOKUP(A66,'歯内臨床実績(6)'!$A$7:$P$16,10,0)</f>
        <v/>
      </c>
      <c r="K66" s="7" t="str">
        <f>""&amp;VLOOKUP(A66,'歯内臨床実績(6)'!$A$7:$P$16,11,0)</f>
        <v/>
      </c>
      <c r="L66" s="7" t="str">
        <f>""&amp;VLOOKUP(A66,'歯内臨床実績(6)'!$A$7:$P$16,12,0)</f>
        <v/>
      </c>
      <c r="M66" s="7" t="str">
        <f>""&amp;VLOOKUP(A66,'歯内臨床実績(6)'!$A$7:$P$16,13,0)</f>
        <v/>
      </c>
      <c r="N66" s="44" t="str">
        <f>""&amp;VLOOKUP(A66,'歯内臨床実績(6)'!$A$7:$P$16,14,0)</f>
        <v/>
      </c>
      <c r="O66" s="44"/>
      <c r="P66" s="28" t="str">
        <f>""&amp;VLOOKUP(A66,'歯内臨床実績(6)'!$A$7:$P$16,16,0)</f>
        <v/>
      </c>
    </row>
    <row r="67" spans="1:16" ht="15" thickBot="1" x14ac:dyDescent="0.55000000000000004">
      <c r="A67" s="15">
        <v>60</v>
      </c>
      <c r="B67" s="17" t="str">
        <f>""&amp;VLOOKUP(A67,'歯内臨床実績(6)'!$A$7:$P$16,2,0)</f>
        <v/>
      </c>
      <c r="C67" s="17" t="str">
        <f>""&amp;VLOOKUP(A67,'歯内臨床実績(6)'!$A$7:$P$16,3,0)</f>
        <v/>
      </c>
      <c r="D67" s="17" t="str">
        <f>""&amp;VLOOKUP(A67,'歯内臨床実績(6)'!$A$7:$P$16,4,0)</f>
        <v/>
      </c>
      <c r="E67" s="17" t="str">
        <f>""&amp;VLOOKUP(A67,'歯内臨床実績(6)'!$A$7:$P$16,5,0)</f>
        <v/>
      </c>
      <c r="F67" s="17" t="str">
        <f>""&amp;VLOOKUP(A67,'歯内臨床実績(6)'!$A$7:$P$16,6,0)</f>
        <v/>
      </c>
      <c r="G67" s="17" t="str">
        <f>""&amp;VLOOKUP(A67,'歯内臨床実績(6)'!$A$7:$P$16,7,0)</f>
        <v/>
      </c>
      <c r="H67" s="39">
        <f>VLOOKUP(A67,'歯内臨床実績(6)'!$A$7:$P$16,8,0)</f>
        <v>0</v>
      </c>
      <c r="I67" s="17" t="str">
        <f>""&amp;VLOOKUP(A67,'歯内臨床実績(6)'!$A$7:$P$16,9,0)</f>
        <v/>
      </c>
      <c r="J67" s="17" t="str">
        <f>""&amp;VLOOKUP(A67,'歯内臨床実績(6)'!$A$7:$P$16,10,0)</f>
        <v/>
      </c>
      <c r="K67" s="17" t="str">
        <f>""&amp;VLOOKUP(A67,'歯内臨床実績(6)'!$A$7:$P$16,11,0)</f>
        <v/>
      </c>
      <c r="L67" s="17" t="str">
        <f>""&amp;VLOOKUP(A67,'歯内臨床実績(6)'!$A$7:$P$16,12,0)</f>
        <v/>
      </c>
      <c r="M67" s="17" t="str">
        <f>""&amp;VLOOKUP(A67,'歯内臨床実績(6)'!$A$7:$P$16,13,0)</f>
        <v/>
      </c>
      <c r="N67" s="70" t="str">
        <f>""&amp;VLOOKUP(A67,'歯内臨床実績(6)'!$A$7:$P$16,14,0)</f>
        <v/>
      </c>
      <c r="O67" s="70"/>
      <c r="P67" s="29" t="str">
        <f>""&amp;VLOOKUP(A67,'歯内臨床実績(6)'!$A$7:$P$16,16,0)</f>
        <v/>
      </c>
    </row>
    <row r="68" spans="1:16" x14ac:dyDescent="0.5">
      <c r="A68" s="13">
        <v>61</v>
      </c>
      <c r="B68" s="14" t="str">
        <f>""&amp;VLOOKUP(A68,'歯内臨床実績(7)'!$A$7:$P$16,2,0)</f>
        <v/>
      </c>
      <c r="C68" s="14" t="str">
        <f>""&amp;VLOOKUP(A68,'歯内臨床実績(7)'!$A$7:$P$16,3,0)</f>
        <v/>
      </c>
      <c r="D68" s="14" t="str">
        <f>""&amp;VLOOKUP(A68,'歯内臨床実績(7)'!$A$7:$P$16,4,0)</f>
        <v/>
      </c>
      <c r="E68" s="14" t="str">
        <f>""&amp;VLOOKUP(A68,'歯内臨床実績(7)'!$A$7:$P$16,5,0)</f>
        <v/>
      </c>
      <c r="F68" s="14" t="str">
        <f>""&amp;VLOOKUP(A68,'歯内臨床実績(7)'!$A$7:$P$16,6,0)</f>
        <v/>
      </c>
      <c r="G68" s="14" t="str">
        <f>""&amp;VLOOKUP(A68,'歯内臨床実績(7)'!$A$7:$P$16,7,0)</f>
        <v/>
      </c>
      <c r="H68" s="37">
        <f>VLOOKUP(A68,'歯内臨床実績(7)'!$A$7:$P$16,8,0)</f>
        <v>0</v>
      </c>
      <c r="I68" s="14" t="str">
        <f>""&amp;VLOOKUP(A68,'歯内臨床実績(7)'!$A$7:$P$16,9,0)</f>
        <v/>
      </c>
      <c r="J68" s="14" t="str">
        <f>""&amp;VLOOKUP(A68,'歯内臨床実績(7)'!$A$7:$P$16,10,0)</f>
        <v/>
      </c>
      <c r="K68" s="19" t="str">
        <f>""&amp;VLOOKUP(A68,'歯内臨床実績(7)'!$A$7:$P$16,11,0)</f>
        <v/>
      </c>
      <c r="L68" s="18" t="str">
        <f>""&amp;VLOOKUP(A68,'歯内臨床実績(7)'!$A$7:$P$16,12,0)</f>
        <v/>
      </c>
      <c r="M68" s="18" t="str">
        <f>""&amp;VLOOKUP(A68,'歯内臨床実績(7)'!$A$7:$P$16,13,0)</f>
        <v/>
      </c>
      <c r="N68" s="71" t="str">
        <f>""&amp;VLOOKUP(A68,'歯内臨床実績(7)'!$A$7:$P$16,14,0)</f>
        <v/>
      </c>
      <c r="O68" s="71"/>
      <c r="P68" s="20" t="str">
        <f>""&amp;VLOOKUP(A68,'歯内臨床実績(7)'!$A$7:$P$16,16,0)</f>
        <v/>
      </c>
    </row>
    <row r="69" spans="1:16" x14ac:dyDescent="0.5">
      <c r="A69" s="15">
        <v>62</v>
      </c>
      <c r="B69" s="7" t="str">
        <f>""&amp;VLOOKUP(A69,'歯内臨床実績(7)'!$A$7:$P$16,2,0)</f>
        <v/>
      </c>
      <c r="C69" s="7" t="str">
        <f>""&amp;VLOOKUP(A69,'歯内臨床実績(7)'!$A$7:$P$16,3,0)</f>
        <v/>
      </c>
      <c r="D69" s="7" t="str">
        <f>""&amp;VLOOKUP(A69,'歯内臨床実績(7)'!$A$7:$P$16,4,0)</f>
        <v/>
      </c>
      <c r="E69" s="7" t="str">
        <f>""&amp;VLOOKUP(A69,'歯内臨床実績(7)'!$A$7:$P$16,5,0)</f>
        <v/>
      </c>
      <c r="F69" s="7" t="str">
        <f>""&amp;VLOOKUP(A69,'歯内臨床実績(7)'!$A$7:$P$16,6,0)</f>
        <v/>
      </c>
      <c r="G69" s="7" t="str">
        <f>""&amp;VLOOKUP(A69,'歯内臨床実績(7)'!$A$7:$P$16,7,0)</f>
        <v/>
      </c>
      <c r="H69" s="38">
        <f>VLOOKUP(A69,'歯内臨床実績(7)'!$A$7:$P$16,8,0)</f>
        <v>0</v>
      </c>
      <c r="I69" s="7" t="str">
        <f>""&amp;VLOOKUP(A69,'歯内臨床実績(7)'!$A$7:$P$16,9,0)</f>
        <v/>
      </c>
      <c r="J69" s="7" t="str">
        <f>""&amp;VLOOKUP(A69,'歯内臨床実績(7)'!$A$7:$P$16,10,0)</f>
        <v/>
      </c>
      <c r="K69" s="7" t="str">
        <f>""&amp;VLOOKUP(A69,'歯内臨床実績(7)'!$A$7:$P$16,11,0)</f>
        <v/>
      </c>
      <c r="L69" s="7" t="str">
        <f>""&amp;VLOOKUP(A69,'歯内臨床実績(7)'!$A$7:$P$16,12,0)</f>
        <v/>
      </c>
      <c r="M69" s="7" t="str">
        <f>""&amp;VLOOKUP(A69,'歯内臨床実績(7)'!$A$7:$P$16,13,0)</f>
        <v/>
      </c>
      <c r="N69" s="44" t="str">
        <f>""&amp;VLOOKUP(A69,'歯内臨床実績(7)'!$A$7:$P$16,14,0)</f>
        <v/>
      </c>
      <c r="O69" s="44"/>
      <c r="P69" s="28" t="str">
        <f>""&amp;VLOOKUP(A69,'歯内臨床実績(7)'!$A$7:$P$16,16,0)</f>
        <v/>
      </c>
    </row>
    <row r="70" spans="1:16" x14ac:dyDescent="0.5">
      <c r="A70" s="15">
        <v>63</v>
      </c>
      <c r="B70" s="7" t="str">
        <f>""&amp;VLOOKUP(A70,'歯内臨床実績(7)'!$A$7:$P$16,2,0)</f>
        <v/>
      </c>
      <c r="C70" s="7" t="str">
        <f>""&amp;VLOOKUP(A70,'歯内臨床実績(7)'!$A$7:$P$16,3,0)</f>
        <v/>
      </c>
      <c r="D70" s="7" t="str">
        <f>""&amp;VLOOKUP(A70,'歯内臨床実績(7)'!$A$7:$P$16,4,0)</f>
        <v/>
      </c>
      <c r="E70" s="7" t="str">
        <f>""&amp;VLOOKUP(A70,'歯内臨床実績(7)'!$A$7:$P$16,5,0)</f>
        <v/>
      </c>
      <c r="F70" s="7" t="str">
        <f>""&amp;VLOOKUP(A70,'歯内臨床実績(7)'!$A$7:$P$16,6,0)</f>
        <v/>
      </c>
      <c r="G70" s="7" t="str">
        <f>""&amp;VLOOKUP(A70,'歯内臨床実績(7)'!$A$7:$P$16,7,0)</f>
        <v/>
      </c>
      <c r="H70" s="38">
        <f>VLOOKUP(A70,'歯内臨床実績(7)'!$A$7:$P$16,8,0)</f>
        <v>0</v>
      </c>
      <c r="I70" s="7" t="str">
        <f>""&amp;VLOOKUP(A70,'歯内臨床実績(7)'!$A$7:$P$16,9,0)</f>
        <v/>
      </c>
      <c r="J70" s="7" t="str">
        <f>""&amp;VLOOKUP(A70,'歯内臨床実績(7)'!$A$7:$P$16,10,0)</f>
        <v/>
      </c>
      <c r="K70" s="7" t="str">
        <f>""&amp;VLOOKUP(A70,'歯内臨床実績(7)'!$A$7:$P$16,11,0)</f>
        <v/>
      </c>
      <c r="L70" s="7" t="str">
        <f>""&amp;VLOOKUP(A70,'歯内臨床実績(7)'!$A$7:$P$16,12,0)</f>
        <v/>
      </c>
      <c r="M70" s="7" t="str">
        <f>""&amp;VLOOKUP(A70,'歯内臨床実績(7)'!$A$7:$P$16,13,0)</f>
        <v/>
      </c>
      <c r="N70" s="44" t="str">
        <f>""&amp;VLOOKUP(A70,'歯内臨床実績(7)'!$A$7:$P$16,14,0)</f>
        <v/>
      </c>
      <c r="O70" s="44"/>
      <c r="P70" s="28" t="str">
        <f>""&amp;VLOOKUP(A70,'歯内臨床実績(7)'!$A$7:$P$16,16,0)</f>
        <v/>
      </c>
    </row>
    <row r="71" spans="1:16" x14ac:dyDescent="0.5">
      <c r="A71" s="15">
        <v>64</v>
      </c>
      <c r="B71" s="7" t="str">
        <f>""&amp;VLOOKUP(A71,'歯内臨床実績(7)'!$A$7:$P$16,2,0)</f>
        <v/>
      </c>
      <c r="C71" s="7" t="str">
        <f>""&amp;VLOOKUP(A71,'歯内臨床実績(7)'!$A$7:$P$16,3,0)</f>
        <v/>
      </c>
      <c r="D71" s="7" t="str">
        <f>""&amp;VLOOKUP(A71,'歯内臨床実績(7)'!$A$7:$P$16,4,0)</f>
        <v/>
      </c>
      <c r="E71" s="7" t="str">
        <f>""&amp;VLOOKUP(A71,'歯内臨床実績(7)'!$A$7:$P$16,5,0)</f>
        <v/>
      </c>
      <c r="F71" s="7" t="str">
        <f>""&amp;VLOOKUP(A71,'歯内臨床実績(7)'!$A$7:$P$16,6,0)</f>
        <v/>
      </c>
      <c r="G71" s="7" t="str">
        <f>""&amp;VLOOKUP(A71,'歯内臨床実績(7)'!$A$7:$P$16,7,0)</f>
        <v/>
      </c>
      <c r="H71" s="38">
        <f>VLOOKUP(A71,'歯内臨床実績(7)'!$A$7:$P$16,8,0)</f>
        <v>0</v>
      </c>
      <c r="I71" s="7" t="str">
        <f>""&amp;VLOOKUP(A71,'歯内臨床実績(7)'!$A$7:$P$16,9,0)</f>
        <v/>
      </c>
      <c r="J71" s="7" t="str">
        <f>""&amp;VLOOKUP(A71,'歯内臨床実績(7)'!$A$7:$P$16,10,0)</f>
        <v/>
      </c>
      <c r="K71" s="7" t="str">
        <f>""&amp;VLOOKUP(A71,'歯内臨床実績(7)'!$A$7:$P$16,11,0)</f>
        <v/>
      </c>
      <c r="L71" s="7" t="str">
        <f>""&amp;VLOOKUP(A71,'歯内臨床実績(7)'!$A$7:$P$16,12,0)</f>
        <v/>
      </c>
      <c r="M71" s="7" t="str">
        <f>""&amp;VLOOKUP(A71,'歯内臨床実績(7)'!$A$7:$P$16,13,0)</f>
        <v/>
      </c>
      <c r="N71" s="44" t="str">
        <f>""&amp;VLOOKUP(A71,'歯内臨床実績(7)'!$A$7:$P$16,14,0)</f>
        <v/>
      </c>
      <c r="O71" s="44"/>
      <c r="P71" s="28" t="str">
        <f>""&amp;VLOOKUP(A71,'歯内臨床実績(7)'!$A$7:$P$16,16,0)</f>
        <v/>
      </c>
    </row>
    <row r="72" spans="1:16" x14ac:dyDescent="0.5">
      <c r="A72" s="15">
        <v>65</v>
      </c>
      <c r="B72" s="7" t="str">
        <f>""&amp;VLOOKUP(A72,'歯内臨床実績(7)'!$A$7:$P$16,2,0)</f>
        <v/>
      </c>
      <c r="C72" s="7" t="str">
        <f>""&amp;VLOOKUP(A72,'歯内臨床実績(7)'!$A$7:$P$16,3,0)</f>
        <v/>
      </c>
      <c r="D72" s="7" t="str">
        <f>""&amp;VLOOKUP(A72,'歯内臨床実績(7)'!$A$7:$P$16,4,0)</f>
        <v/>
      </c>
      <c r="E72" s="7" t="str">
        <f>""&amp;VLOOKUP(A72,'歯内臨床実績(7)'!$A$7:$P$16,5,0)</f>
        <v/>
      </c>
      <c r="F72" s="7" t="str">
        <f>""&amp;VLOOKUP(A72,'歯内臨床実績(7)'!$A$7:$P$16,6,0)</f>
        <v/>
      </c>
      <c r="G72" s="7" t="str">
        <f>""&amp;VLOOKUP(A72,'歯内臨床実績(7)'!$A$7:$P$16,7,0)</f>
        <v/>
      </c>
      <c r="H72" s="38">
        <f>VLOOKUP(A72,'歯内臨床実績(7)'!$A$7:$P$16,8,0)</f>
        <v>0</v>
      </c>
      <c r="I72" s="7" t="str">
        <f>""&amp;VLOOKUP(A72,'歯内臨床実績(7)'!$A$7:$P$16,9,0)</f>
        <v/>
      </c>
      <c r="J72" s="7" t="str">
        <f>""&amp;VLOOKUP(A72,'歯内臨床実績(7)'!$A$7:$P$16,10,0)</f>
        <v/>
      </c>
      <c r="K72" s="7" t="str">
        <f>""&amp;VLOOKUP(A72,'歯内臨床実績(7)'!$A$7:$P$16,11,0)</f>
        <v/>
      </c>
      <c r="L72" s="7" t="str">
        <f>""&amp;VLOOKUP(A72,'歯内臨床実績(7)'!$A$7:$P$16,12,0)</f>
        <v/>
      </c>
      <c r="M72" s="7" t="str">
        <f>""&amp;VLOOKUP(A72,'歯内臨床実績(7)'!$A$7:$P$16,13,0)</f>
        <v/>
      </c>
      <c r="N72" s="44" t="str">
        <f>""&amp;VLOOKUP(A72,'歯内臨床実績(7)'!$A$7:$P$16,14,0)</f>
        <v/>
      </c>
      <c r="O72" s="44"/>
      <c r="P72" s="28" t="str">
        <f>""&amp;VLOOKUP(A72,'歯内臨床実績(7)'!$A$7:$P$16,16,0)</f>
        <v/>
      </c>
    </row>
    <row r="73" spans="1:16" x14ac:dyDescent="0.5">
      <c r="A73" s="15">
        <v>66</v>
      </c>
      <c r="B73" s="7" t="str">
        <f>""&amp;VLOOKUP(A73,'歯内臨床実績(7)'!$A$7:$P$16,2,0)</f>
        <v/>
      </c>
      <c r="C73" s="7" t="str">
        <f>""&amp;VLOOKUP(A73,'歯内臨床実績(7)'!$A$7:$P$16,3,0)</f>
        <v/>
      </c>
      <c r="D73" s="7" t="str">
        <f>""&amp;VLOOKUP(A73,'歯内臨床実績(7)'!$A$7:$P$16,4,0)</f>
        <v/>
      </c>
      <c r="E73" s="7" t="str">
        <f>""&amp;VLOOKUP(A73,'歯内臨床実績(7)'!$A$7:$P$16,5,0)</f>
        <v/>
      </c>
      <c r="F73" s="7" t="str">
        <f>""&amp;VLOOKUP(A73,'歯内臨床実績(7)'!$A$7:$P$16,6,0)</f>
        <v/>
      </c>
      <c r="G73" s="7" t="str">
        <f>""&amp;VLOOKUP(A73,'歯内臨床実績(7)'!$A$7:$P$16,7,0)</f>
        <v/>
      </c>
      <c r="H73" s="38">
        <f>VLOOKUP(A73,'歯内臨床実績(7)'!$A$7:$P$16,8,0)</f>
        <v>0</v>
      </c>
      <c r="I73" s="7" t="str">
        <f>""&amp;VLOOKUP(A73,'歯内臨床実績(7)'!$A$7:$P$16,9,0)</f>
        <v/>
      </c>
      <c r="J73" s="7" t="str">
        <f>""&amp;VLOOKUP(A73,'歯内臨床実績(7)'!$A$7:$P$16,10,0)</f>
        <v/>
      </c>
      <c r="K73" s="7" t="str">
        <f>""&amp;VLOOKUP(A73,'歯内臨床実績(7)'!$A$7:$P$16,11,0)</f>
        <v/>
      </c>
      <c r="L73" s="7" t="str">
        <f>""&amp;VLOOKUP(A73,'歯内臨床実績(7)'!$A$7:$P$16,12,0)</f>
        <v/>
      </c>
      <c r="M73" s="7" t="str">
        <f>""&amp;VLOOKUP(A73,'歯内臨床実績(7)'!$A$7:$P$16,13,0)</f>
        <v/>
      </c>
      <c r="N73" s="44" t="str">
        <f>""&amp;VLOOKUP(A73,'歯内臨床実績(7)'!$A$7:$P$16,14,0)</f>
        <v/>
      </c>
      <c r="O73" s="44"/>
      <c r="P73" s="28" t="str">
        <f>""&amp;VLOOKUP(A73,'歯内臨床実績(7)'!$A$7:$P$16,16,0)</f>
        <v/>
      </c>
    </row>
    <row r="74" spans="1:16" x14ac:dyDescent="0.5">
      <c r="A74" s="15">
        <v>67</v>
      </c>
      <c r="B74" s="7" t="str">
        <f>""&amp;VLOOKUP(A74,'歯内臨床実績(7)'!$A$7:$P$16,2,0)</f>
        <v/>
      </c>
      <c r="C74" s="7" t="str">
        <f>""&amp;VLOOKUP(A74,'歯内臨床実績(7)'!$A$7:$P$16,3,0)</f>
        <v/>
      </c>
      <c r="D74" s="7" t="str">
        <f>""&amp;VLOOKUP(A74,'歯内臨床実績(7)'!$A$7:$P$16,4,0)</f>
        <v/>
      </c>
      <c r="E74" s="7" t="str">
        <f>""&amp;VLOOKUP(A74,'歯内臨床実績(7)'!$A$7:$P$16,5,0)</f>
        <v/>
      </c>
      <c r="F74" s="7" t="str">
        <f>""&amp;VLOOKUP(A74,'歯内臨床実績(7)'!$A$7:$P$16,6,0)</f>
        <v/>
      </c>
      <c r="G74" s="7" t="str">
        <f>""&amp;VLOOKUP(A74,'歯内臨床実績(7)'!$A$7:$P$16,7,0)</f>
        <v/>
      </c>
      <c r="H74" s="38">
        <f>VLOOKUP(A74,'歯内臨床実績(7)'!$A$7:$P$16,8,0)</f>
        <v>0</v>
      </c>
      <c r="I74" s="7" t="str">
        <f>""&amp;VLOOKUP(A74,'歯内臨床実績(7)'!$A$7:$P$16,9,0)</f>
        <v/>
      </c>
      <c r="J74" s="7" t="str">
        <f>""&amp;VLOOKUP(A74,'歯内臨床実績(7)'!$A$7:$P$16,10,0)</f>
        <v/>
      </c>
      <c r="K74" s="7" t="str">
        <f>""&amp;VLOOKUP(A74,'歯内臨床実績(7)'!$A$7:$P$16,11,0)</f>
        <v/>
      </c>
      <c r="L74" s="7" t="str">
        <f>""&amp;VLOOKUP(A74,'歯内臨床実績(7)'!$A$7:$P$16,12,0)</f>
        <v/>
      </c>
      <c r="M74" s="7" t="str">
        <f>""&amp;VLOOKUP(A74,'歯内臨床実績(7)'!$A$7:$P$16,13,0)</f>
        <v/>
      </c>
      <c r="N74" s="44" t="str">
        <f>""&amp;VLOOKUP(A74,'歯内臨床実績(7)'!$A$7:$P$16,14,0)</f>
        <v/>
      </c>
      <c r="O74" s="44"/>
      <c r="P74" s="28" t="str">
        <f>""&amp;VLOOKUP(A74,'歯内臨床実績(7)'!$A$7:$P$16,16,0)</f>
        <v/>
      </c>
    </row>
    <row r="75" spans="1:16" x14ac:dyDescent="0.5">
      <c r="A75" s="15">
        <v>68</v>
      </c>
      <c r="B75" s="7" t="str">
        <f>""&amp;VLOOKUP(A75,'歯内臨床実績(7)'!$A$7:$P$16,2,0)</f>
        <v/>
      </c>
      <c r="C75" s="7" t="str">
        <f>""&amp;VLOOKUP(A75,'歯内臨床実績(7)'!$A$7:$P$16,3,0)</f>
        <v/>
      </c>
      <c r="D75" s="7" t="str">
        <f>""&amp;VLOOKUP(A75,'歯内臨床実績(7)'!$A$7:$P$16,4,0)</f>
        <v/>
      </c>
      <c r="E75" s="7" t="str">
        <f>""&amp;VLOOKUP(A75,'歯内臨床実績(7)'!$A$7:$P$16,5,0)</f>
        <v/>
      </c>
      <c r="F75" s="7" t="str">
        <f>""&amp;VLOOKUP(A75,'歯内臨床実績(7)'!$A$7:$P$16,6,0)</f>
        <v/>
      </c>
      <c r="G75" s="7" t="str">
        <f>""&amp;VLOOKUP(A75,'歯内臨床実績(7)'!$A$7:$P$16,7,0)</f>
        <v/>
      </c>
      <c r="H75" s="38">
        <f>VLOOKUP(A75,'歯内臨床実績(7)'!$A$7:$P$16,8,0)</f>
        <v>0</v>
      </c>
      <c r="I75" s="7" t="str">
        <f>""&amp;VLOOKUP(A75,'歯内臨床実績(7)'!$A$7:$P$16,9,0)</f>
        <v/>
      </c>
      <c r="J75" s="7" t="str">
        <f>""&amp;VLOOKUP(A75,'歯内臨床実績(7)'!$A$7:$P$16,10,0)</f>
        <v/>
      </c>
      <c r="K75" s="7" t="str">
        <f>""&amp;VLOOKUP(A75,'歯内臨床実績(7)'!$A$7:$P$16,11,0)</f>
        <v/>
      </c>
      <c r="L75" s="7" t="str">
        <f>""&amp;VLOOKUP(A75,'歯内臨床実績(7)'!$A$7:$P$16,12,0)</f>
        <v/>
      </c>
      <c r="M75" s="7" t="str">
        <f>""&amp;VLOOKUP(A75,'歯内臨床実績(7)'!$A$7:$P$16,13,0)</f>
        <v/>
      </c>
      <c r="N75" s="44" t="str">
        <f>""&amp;VLOOKUP(A75,'歯内臨床実績(7)'!$A$7:$P$16,14,0)</f>
        <v/>
      </c>
      <c r="O75" s="44"/>
      <c r="P75" s="28" t="str">
        <f>""&amp;VLOOKUP(A75,'歯内臨床実績(7)'!$A$7:$P$16,16,0)</f>
        <v/>
      </c>
    </row>
    <row r="76" spans="1:16" x14ac:dyDescent="0.5">
      <c r="A76" s="15">
        <v>69</v>
      </c>
      <c r="B76" s="7" t="str">
        <f>""&amp;VLOOKUP(A76,'歯内臨床実績(7)'!$A$7:$P$16,2,0)</f>
        <v/>
      </c>
      <c r="C76" s="7" t="str">
        <f>""&amp;VLOOKUP(A76,'歯内臨床実績(7)'!$A$7:$P$16,3,0)</f>
        <v/>
      </c>
      <c r="D76" s="7" t="str">
        <f>""&amp;VLOOKUP(A76,'歯内臨床実績(7)'!$A$7:$P$16,4,0)</f>
        <v/>
      </c>
      <c r="E76" s="7" t="str">
        <f>""&amp;VLOOKUP(A76,'歯内臨床実績(7)'!$A$7:$P$16,5,0)</f>
        <v/>
      </c>
      <c r="F76" s="7" t="str">
        <f>""&amp;VLOOKUP(A76,'歯内臨床実績(7)'!$A$7:$P$16,6,0)</f>
        <v/>
      </c>
      <c r="G76" s="7" t="str">
        <f>""&amp;VLOOKUP(A76,'歯内臨床実績(7)'!$A$7:$P$16,7,0)</f>
        <v/>
      </c>
      <c r="H76" s="38">
        <f>VLOOKUP(A76,'歯内臨床実績(7)'!$A$7:$P$16,8,0)</f>
        <v>0</v>
      </c>
      <c r="I76" s="7" t="str">
        <f>""&amp;VLOOKUP(A76,'歯内臨床実績(7)'!$A$7:$P$16,9,0)</f>
        <v/>
      </c>
      <c r="J76" s="7" t="str">
        <f>""&amp;VLOOKUP(A76,'歯内臨床実績(7)'!$A$7:$P$16,10,0)</f>
        <v/>
      </c>
      <c r="K76" s="7" t="str">
        <f>""&amp;VLOOKUP(A76,'歯内臨床実績(7)'!$A$7:$P$16,11,0)</f>
        <v/>
      </c>
      <c r="L76" s="7" t="str">
        <f>""&amp;VLOOKUP(A76,'歯内臨床実績(7)'!$A$7:$P$16,12,0)</f>
        <v/>
      </c>
      <c r="M76" s="7" t="str">
        <f>""&amp;VLOOKUP(A76,'歯内臨床実績(7)'!$A$7:$P$16,13,0)</f>
        <v/>
      </c>
      <c r="N76" s="44" t="str">
        <f>""&amp;VLOOKUP(A76,'歯内臨床実績(7)'!$A$7:$P$16,14,0)</f>
        <v/>
      </c>
      <c r="O76" s="44"/>
      <c r="P76" s="28" t="str">
        <f>""&amp;VLOOKUP(A76,'歯内臨床実績(7)'!$A$7:$P$16,16,0)</f>
        <v/>
      </c>
    </row>
    <row r="77" spans="1:16" ht="15" thickBot="1" x14ac:dyDescent="0.55000000000000004">
      <c r="A77" s="16">
        <v>70</v>
      </c>
      <c r="B77" s="17" t="str">
        <f>""&amp;VLOOKUP(A77,'歯内臨床実績(7)'!$A$7:$P$16,2,0)</f>
        <v/>
      </c>
      <c r="C77" s="17" t="str">
        <f>""&amp;VLOOKUP(A77,'歯内臨床実績(7)'!$A$7:$P$16,3,0)</f>
        <v/>
      </c>
      <c r="D77" s="17" t="str">
        <f>""&amp;VLOOKUP(A77,'歯内臨床実績(7)'!$A$7:$P$16,4,0)</f>
        <v/>
      </c>
      <c r="E77" s="17" t="str">
        <f>""&amp;VLOOKUP(A77,'歯内臨床実績(7)'!$A$7:$P$16,5,0)</f>
        <v/>
      </c>
      <c r="F77" s="17" t="str">
        <f>""&amp;VLOOKUP(A77,'歯内臨床実績(7)'!$A$7:$P$16,6,0)</f>
        <v/>
      </c>
      <c r="G77" s="17" t="str">
        <f>""&amp;VLOOKUP(A77,'歯内臨床実績(7)'!$A$7:$P$16,7,0)</f>
        <v/>
      </c>
      <c r="H77" s="39">
        <f>VLOOKUP(A77,'歯内臨床実績(7)'!$A$7:$P$16,8,0)</f>
        <v>0</v>
      </c>
      <c r="I77" s="17" t="str">
        <f>""&amp;VLOOKUP(A77,'歯内臨床実績(7)'!$A$7:$P$16,9,0)</f>
        <v/>
      </c>
      <c r="J77" s="17" t="str">
        <f>""&amp;VLOOKUP(A77,'歯内臨床実績(7)'!$A$7:$P$16,10,0)</f>
        <v/>
      </c>
      <c r="K77" s="17" t="str">
        <f>""&amp;VLOOKUP(A77,'歯内臨床実績(7)'!$A$7:$P$16,11,0)</f>
        <v/>
      </c>
      <c r="L77" s="17" t="str">
        <f>""&amp;VLOOKUP(A77,'歯内臨床実績(7)'!$A$7:$P$16,12,0)</f>
        <v/>
      </c>
      <c r="M77" s="17" t="str">
        <f>""&amp;VLOOKUP(A77,'歯内臨床実績(7)'!$A$7:$P$16,13,0)</f>
        <v/>
      </c>
      <c r="N77" s="70" t="str">
        <f>""&amp;VLOOKUP(A77,'歯内臨床実績(7)'!$A$7:$P$16,14,0)</f>
        <v/>
      </c>
      <c r="O77" s="70"/>
      <c r="P77" s="29" t="str">
        <f>""&amp;VLOOKUP(A77,'歯内臨床実績(7)'!$A$7:$P$16,16,0)</f>
        <v/>
      </c>
    </row>
  </sheetData>
  <mergeCells count="87">
    <mergeCell ref="N73:O73"/>
    <mergeCell ref="N74:O74"/>
    <mergeCell ref="N75:O75"/>
    <mergeCell ref="N76:O76"/>
    <mergeCell ref="N77:O77"/>
    <mergeCell ref="N68:O68"/>
    <mergeCell ref="N69:O69"/>
    <mergeCell ref="N70:O70"/>
    <mergeCell ref="N71:O71"/>
    <mergeCell ref="N72:O72"/>
    <mergeCell ref="N63:O63"/>
    <mergeCell ref="N64:O64"/>
    <mergeCell ref="N65:O65"/>
    <mergeCell ref="N66:O66"/>
    <mergeCell ref="N67:O67"/>
    <mergeCell ref="N58:O58"/>
    <mergeCell ref="N59:O59"/>
    <mergeCell ref="N60:O60"/>
    <mergeCell ref="N61:O61"/>
    <mergeCell ref="N62:O62"/>
    <mergeCell ref="K5:K6"/>
    <mergeCell ref="A1:P1"/>
    <mergeCell ref="B4:C4"/>
    <mergeCell ref="D4:G4"/>
    <mergeCell ref="J4:N4"/>
    <mergeCell ref="A5:A6"/>
    <mergeCell ref="B5:B6"/>
    <mergeCell ref="C5:E5"/>
    <mergeCell ref="F5:F6"/>
    <mergeCell ref="G5:G6"/>
    <mergeCell ref="H5:H6"/>
    <mergeCell ref="I5:I6"/>
    <mergeCell ref="A2:P2"/>
    <mergeCell ref="N15:O15"/>
    <mergeCell ref="L5:L6"/>
    <mergeCell ref="N5:O6"/>
    <mergeCell ref="P5:P6"/>
    <mergeCell ref="N7:O7"/>
    <mergeCell ref="N8:O8"/>
    <mergeCell ref="N9:O9"/>
    <mergeCell ref="N10:O10"/>
    <mergeCell ref="N11:O11"/>
    <mergeCell ref="N12:O12"/>
    <mergeCell ref="N13:O13"/>
    <mergeCell ref="N14:O14"/>
    <mergeCell ref="N33:O33"/>
    <mergeCell ref="N27:O27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8:O28"/>
    <mergeCell ref="N29:O29"/>
    <mergeCell ref="N30:O30"/>
    <mergeCell ref="N31:O31"/>
    <mergeCell ref="N32:O32"/>
    <mergeCell ref="N56:O56"/>
    <mergeCell ref="N57:O57"/>
    <mergeCell ref="N46:O46"/>
    <mergeCell ref="N47:O47"/>
    <mergeCell ref="N48:O48"/>
    <mergeCell ref="N49:O49"/>
    <mergeCell ref="N50:O50"/>
    <mergeCell ref="N51:O51"/>
    <mergeCell ref="N52:O52"/>
    <mergeCell ref="N53:O53"/>
    <mergeCell ref="N54:O54"/>
    <mergeCell ref="N55:O55"/>
    <mergeCell ref="N45:O45"/>
    <mergeCell ref="N34:O34"/>
    <mergeCell ref="N35:O35"/>
    <mergeCell ref="N36:O36"/>
    <mergeCell ref="N37:O37"/>
    <mergeCell ref="N38:O38"/>
    <mergeCell ref="N40:O40"/>
    <mergeCell ref="N41:O41"/>
    <mergeCell ref="N42:O42"/>
    <mergeCell ref="N43:O43"/>
    <mergeCell ref="N44:O44"/>
    <mergeCell ref="N39:O39"/>
  </mergeCells>
  <phoneticPr fontId="1"/>
  <pageMargins left="0.70866141732283472" right="0.70866141732283472" top="0.35433070866141736" bottom="0.35433070866141736" header="0.31496062992125984" footer="0.31496062992125984"/>
  <pageSetup paperSize="9" scale="89" fitToHeight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4075DCE771364483A845EABB364160" ma:contentTypeVersion="18" ma:contentTypeDescription="新しいドキュメントを作成します。" ma:contentTypeScope="" ma:versionID="1ab2c09862a73cb026fad3678f8c4181">
  <xsd:schema xmlns:xsd="http://www.w3.org/2001/XMLSchema" xmlns:xs="http://www.w3.org/2001/XMLSchema" xmlns:p="http://schemas.microsoft.com/office/2006/metadata/properties" xmlns:ns2="243a22c4-0715-4563-8016-6da1f84ab103" xmlns:ns3="24f53fc4-3cd8-433b-aeb0-e48e9dfe8a24" targetNamespace="http://schemas.microsoft.com/office/2006/metadata/properties" ma:root="true" ma:fieldsID="64710bcdac71cc3bc314db709738f1a7" ns2:_="" ns3:_="">
    <xsd:import namespace="243a22c4-0715-4563-8016-6da1f84ab103"/>
    <xsd:import namespace="24f53fc4-3cd8-433b-aeb0-e48e9dfe8a2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a22c4-0715-4563-8016-6da1f84ab1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92fb841-3ae9-4f4b-832b-2f860ab102cc}" ma:internalName="TaxCatchAll" ma:showField="CatchAllData" ma:web="243a22c4-0715-4563-8016-6da1f84ab1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53fc4-3cd8-433b-aeb0-e48e9dfe8a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4b6ffdc8-ae14-44c2-b9ef-6c040fcf99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FF8E44-8319-4CB0-A2D2-1EDC36B44494}"/>
</file>

<file path=customXml/itemProps2.xml><?xml version="1.0" encoding="utf-8"?>
<ds:datastoreItem xmlns:ds="http://schemas.openxmlformats.org/officeDocument/2006/customXml" ds:itemID="{17AE3447-CEB8-4E4A-B696-1E2BE1BE9B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歯内臨床実績(1)</vt:lpstr>
      <vt:lpstr>歯内臨床実績(2)</vt:lpstr>
      <vt:lpstr>歯内臨床実績(3)</vt:lpstr>
      <vt:lpstr>歯内臨床実績(4)</vt:lpstr>
      <vt:lpstr>歯内臨床実績(5)</vt:lpstr>
      <vt:lpstr>歯内臨床実績(6)</vt:lpstr>
      <vt:lpstr>歯内臨床実績(7)</vt:lpstr>
      <vt:lpstr>歯内臨床実績まとめ</vt:lpstr>
      <vt:lpstr>歯内臨床実績まとめ!Print_Area</vt:lpstr>
      <vt:lpstr>歯内臨床実績まとめ!Print_Titles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知昭 北村</dc:creator>
  <cp:lastModifiedBy>中村 聡</cp:lastModifiedBy>
  <cp:lastPrinted>2024-08-08T09:39:11Z</cp:lastPrinted>
  <dcterms:created xsi:type="dcterms:W3CDTF">2022-01-24T05:15:04Z</dcterms:created>
  <dcterms:modified xsi:type="dcterms:W3CDTF">2024-08-08T09:40:42Z</dcterms:modified>
</cp:coreProperties>
</file>